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1 курс" sheetId="6" r:id="rId1"/>
    <sheet name="2 курс" sheetId="2" r:id="rId2"/>
    <sheet name="3 курс" sheetId="3" r:id="rId3"/>
  </sheets>
  <calcPr calcId="124519" refMode="R1C1"/>
</workbook>
</file>

<file path=xl/calcChain.xml><?xml version="1.0" encoding="utf-8"?>
<calcChain xmlns="http://schemas.openxmlformats.org/spreadsheetml/2006/main">
  <c r="BE16" i="2"/>
  <c r="BE17"/>
  <c r="BE18"/>
  <c r="BE19"/>
  <c r="BE20"/>
  <c r="BE21"/>
  <c r="BE22"/>
  <c r="BE23"/>
  <c r="BE24"/>
  <c r="BE25"/>
  <c r="BE26"/>
  <c r="BE27"/>
  <c r="BE28"/>
  <c r="BE29"/>
  <c r="BE30"/>
  <c r="BE31"/>
  <c r="BE32"/>
  <c r="BE33"/>
  <c r="BE34"/>
  <c r="BE35"/>
  <c r="BE36"/>
  <c r="BE37"/>
  <c r="BE38"/>
  <c r="BE39"/>
  <c r="BE40"/>
  <c r="BE41"/>
  <c r="BE42"/>
  <c r="BE43"/>
  <c r="BE44"/>
  <c r="BE45"/>
  <c r="BE46"/>
  <c r="BE47"/>
  <c r="BE48"/>
  <c r="BE49"/>
  <c r="BE50"/>
  <c r="BE51"/>
  <c r="BE52"/>
  <c r="BE53"/>
  <c r="BE54"/>
  <c r="BE55"/>
  <c r="BE56"/>
  <c r="BE57"/>
  <c r="BE58"/>
  <c r="BE59"/>
  <c r="BE60"/>
  <c r="BE61"/>
  <c r="BE62"/>
  <c r="BE63"/>
  <c r="BE64"/>
  <c r="BE65"/>
  <c r="BE66"/>
  <c r="BE67"/>
  <c r="BE68"/>
  <c r="BE69"/>
  <c r="BE70"/>
  <c r="BE71"/>
  <c r="BE72"/>
  <c r="BE73"/>
  <c r="BE74"/>
  <c r="BE75"/>
  <c r="BE15"/>
  <c r="AU54"/>
  <c r="AU55"/>
  <c r="AU56"/>
  <c r="Y58"/>
  <c r="Z58"/>
  <c r="AA58"/>
  <c r="AB58"/>
  <c r="AC58"/>
  <c r="AD58"/>
  <c r="AE58"/>
  <c r="AF58"/>
  <c r="AG58"/>
  <c r="AH58"/>
  <c r="AI58"/>
  <c r="AJ58"/>
  <c r="AK58"/>
  <c r="AL58"/>
  <c r="AM58"/>
  <c r="AO58"/>
  <c r="AQ58"/>
  <c r="X58"/>
  <c r="Y57"/>
  <c r="Z57"/>
  <c r="AA57"/>
  <c r="AB57"/>
  <c r="AC57"/>
  <c r="AD57"/>
  <c r="AE57"/>
  <c r="AF57"/>
  <c r="AG57"/>
  <c r="AH57"/>
  <c r="AI57"/>
  <c r="AJ57"/>
  <c r="AK57"/>
  <c r="AL57"/>
  <c r="AN57"/>
  <c r="AO57"/>
  <c r="AQ57"/>
  <c r="X57"/>
  <c r="Y60"/>
  <c r="Z60"/>
  <c r="AA60"/>
  <c r="AB60"/>
  <c r="AC60"/>
  <c r="AD60"/>
  <c r="AE60"/>
  <c r="AF60"/>
  <c r="AG60"/>
  <c r="AH60"/>
  <c r="AI60"/>
  <c r="AJ60"/>
  <c r="AK60"/>
  <c r="AL60"/>
  <c r="AM60"/>
  <c r="AN60"/>
  <c r="AO60"/>
  <c r="AQ60"/>
  <c r="AT60"/>
  <c r="X60"/>
  <c r="Y59"/>
  <c r="Z59"/>
  <c r="AA59"/>
  <c r="AB59"/>
  <c r="AC59"/>
  <c r="AD59"/>
  <c r="AE59"/>
  <c r="AF59"/>
  <c r="AG59"/>
  <c r="AH59"/>
  <c r="AI59"/>
  <c r="AJ59"/>
  <c r="AK59"/>
  <c r="AL59"/>
  <c r="AM59"/>
  <c r="AN59"/>
  <c r="AO59"/>
  <c r="AQ59"/>
  <c r="AT59"/>
  <c r="X59"/>
  <c r="Y38"/>
  <c r="Z38"/>
  <c r="AA38"/>
  <c r="AB38"/>
  <c r="AC38"/>
  <c r="AD38"/>
  <c r="AE38"/>
  <c r="AF38"/>
  <c r="AG38"/>
  <c r="AH38"/>
  <c r="AI38"/>
  <c r="AJ38"/>
  <c r="AK38"/>
  <c r="AL38"/>
  <c r="AL36" s="1"/>
  <c r="AM38"/>
  <c r="AN38"/>
  <c r="AO38"/>
  <c r="AQ38"/>
  <c r="AT38"/>
  <c r="X38"/>
  <c r="Y37"/>
  <c r="Z37"/>
  <c r="AA37"/>
  <c r="AB37"/>
  <c r="AC37"/>
  <c r="AD37"/>
  <c r="AE37"/>
  <c r="AF37"/>
  <c r="AG37"/>
  <c r="AG35" s="1"/>
  <c r="AG15" s="1"/>
  <c r="AG73" s="1"/>
  <c r="AH37"/>
  <c r="AI37"/>
  <c r="AJ37"/>
  <c r="AK37"/>
  <c r="AL37"/>
  <c r="AM37"/>
  <c r="AN37"/>
  <c r="AO37"/>
  <c r="AO35" s="1"/>
  <c r="AO15" s="1"/>
  <c r="AO73" s="1"/>
  <c r="AQ37"/>
  <c r="AQ35" s="1"/>
  <c r="AT37"/>
  <c r="X37"/>
  <c r="Y18"/>
  <c r="Z18"/>
  <c r="AA18"/>
  <c r="AB18"/>
  <c r="AC18"/>
  <c r="AD18"/>
  <c r="AE18"/>
  <c r="AF18"/>
  <c r="AG18"/>
  <c r="AH18"/>
  <c r="AI18"/>
  <c r="AJ18"/>
  <c r="AK18"/>
  <c r="AL18"/>
  <c r="AM18"/>
  <c r="AN18"/>
  <c r="AO18"/>
  <c r="AQ18"/>
  <c r="AT18"/>
  <c r="X18"/>
  <c r="Y17"/>
  <c r="Z17"/>
  <c r="AA17"/>
  <c r="AB17"/>
  <c r="AC17"/>
  <c r="AD17"/>
  <c r="AE17"/>
  <c r="AF17"/>
  <c r="AG17"/>
  <c r="AH17"/>
  <c r="AI17"/>
  <c r="AJ17"/>
  <c r="AK17"/>
  <c r="AL17"/>
  <c r="AM17"/>
  <c r="AN17"/>
  <c r="AO17"/>
  <c r="AQ17"/>
  <c r="AT17"/>
  <c r="X17"/>
  <c r="AU19"/>
  <c r="AU20"/>
  <c r="AU21"/>
  <c r="AU22"/>
  <c r="AU23"/>
  <c r="AQ68"/>
  <c r="AQ67"/>
  <c r="AQ30"/>
  <c r="AQ29"/>
  <c r="AO68"/>
  <c r="AO67"/>
  <c r="AO30"/>
  <c r="AO29"/>
  <c r="AN68"/>
  <c r="AN58" s="1"/>
  <c r="AM68"/>
  <c r="AL68"/>
  <c r="AN67"/>
  <c r="AM67"/>
  <c r="AM57" s="1"/>
  <c r="AL67"/>
  <c r="AN30"/>
  <c r="AM30"/>
  <c r="AL30"/>
  <c r="AN29"/>
  <c r="AM29"/>
  <c r="AL29"/>
  <c r="AK68"/>
  <c r="AJ68"/>
  <c r="AI68"/>
  <c r="AK67"/>
  <c r="AJ67"/>
  <c r="AI67"/>
  <c r="AI36"/>
  <c r="AJ36"/>
  <c r="AK36"/>
  <c r="AK16" s="1"/>
  <c r="AK74" s="1"/>
  <c r="AJ35"/>
  <c r="AJ15" s="1"/>
  <c r="AJ73" s="1"/>
  <c r="AK30"/>
  <c r="AJ30"/>
  <c r="AI30"/>
  <c r="AK29"/>
  <c r="AJ29"/>
  <c r="AI29"/>
  <c r="AH68"/>
  <c r="AG68"/>
  <c r="AF68"/>
  <c r="AH67"/>
  <c r="AG67"/>
  <c r="AF67"/>
  <c r="AF36"/>
  <c r="AG36"/>
  <c r="AG16" s="1"/>
  <c r="AG74" s="1"/>
  <c r="AF35"/>
  <c r="AF15" s="1"/>
  <c r="AH30"/>
  <c r="AG30"/>
  <c r="AH29"/>
  <c r="AG29"/>
  <c r="BE51" i="6"/>
  <c r="BE52"/>
  <c r="BE35"/>
  <c r="BE36"/>
  <c r="BE37"/>
  <c r="BE38"/>
  <c r="BE39"/>
  <c r="BE40"/>
  <c r="BE41"/>
  <c r="BE42"/>
  <c r="BE44"/>
  <c r="BE46"/>
  <c r="BE47"/>
  <c r="BE48"/>
  <c r="BE49"/>
  <c r="BE50"/>
  <c r="BE17"/>
  <c r="BE18"/>
  <c r="BE19"/>
  <c r="BE20"/>
  <c r="BE21"/>
  <c r="BE22"/>
  <c r="BE23"/>
  <c r="BE24"/>
  <c r="BE25"/>
  <c r="BE26"/>
  <c r="BE27"/>
  <c r="BE28"/>
  <c r="BE29"/>
  <c r="BE30"/>
  <c r="BE31"/>
  <c r="BE32"/>
  <c r="V16"/>
  <c r="V53"/>
  <c r="V54"/>
  <c r="V55"/>
  <c r="V34"/>
  <c r="V35"/>
  <c r="V36"/>
  <c r="V37"/>
  <c r="V38"/>
  <c r="V39"/>
  <c r="V40"/>
  <c r="V41"/>
  <c r="V42"/>
  <c r="V43"/>
  <c r="V44"/>
  <c r="V45"/>
  <c r="V46"/>
  <c r="V47"/>
  <c r="V48"/>
  <c r="V49"/>
  <c r="V50"/>
  <c r="V51"/>
  <c r="V52"/>
  <c r="V22"/>
  <c r="V23"/>
  <c r="V24"/>
  <c r="V25"/>
  <c r="V26"/>
  <c r="V27"/>
  <c r="V28"/>
  <c r="V29"/>
  <c r="V30"/>
  <c r="V31"/>
  <c r="V32"/>
  <c r="V33"/>
  <c r="V19"/>
  <c r="V20"/>
  <c r="V21"/>
  <c r="V18"/>
  <c r="AT18"/>
  <c r="AT19"/>
  <c r="AT20"/>
  <c r="AT21"/>
  <c r="AT22"/>
  <c r="AT23"/>
  <c r="AT24"/>
  <c r="AT25"/>
  <c r="AT26"/>
  <c r="AT27"/>
  <c r="AT28"/>
  <c r="AT29"/>
  <c r="AT30"/>
  <c r="AT31"/>
  <c r="AT32"/>
  <c r="AT35"/>
  <c r="AT36"/>
  <c r="AT37"/>
  <c r="AT38"/>
  <c r="AT39"/>
  <c r="AT40"/>
  <c r="AT41"/>
  <c r="AT42"/>
  <c r="AT43"/>
  <c r="BE43" s="1"/>
  <c r="AT44"/>
  <c r="AT45"/>
  <c r="BE45" s="1"/>
  <c r="AT46"/>
  <c r="AT47"/>
  <c r="AT48"/>
  <c r="AT49"/>
  <c r="AT50"/>
  <c r="AT51"/>
  <c r="AT52"/>
  <c r="AS49"/>
  <c r="AS33"/>
  <c r="AT33" s="1"/>
  <c r="BE33" s="1"/>
  <c r="AR15"/>
  <c r="Y33"/>
  <c r="Z33"/>
  <c r="AA33"/>
  <c r="AB33"/>
  <c r="AC33"/>
  <c r="AD33"/>
  <c r="AE33"/>
  <c r="AF33"/>
  <c r="AG33"/>
  <c r="AH33"/>
  <c r="AI33"/>
  <c r="AJ33"/>
  <c r="AK33"/>
  <c r="AL33"/>
  <c r="AM33"/>
  <c r="AN33"/>
  <c r="AO33"/>
  <c r="AP33"/>
  <c r="AQ33"/>
  <c r="AR33"/>
  <c r="Y17"/>
  <c r="Z17"/>
  <c r="AA17"/>
  <c r="AB17"/>
  <c r="AC17"/>
  <c r="AD17"/>
  <c r="AE17"/>
  <c r="AF17"/>
  <c r="AG17"/>
  <c r="AH17"/>
  <c r="AI17"/>
  <c r="AJ17"/>
  <c r="AK17"/>
  <c r="AL17"/>
  <c r="AM17"/>
  <c r="AN17"/>
  <c r="AO17"/>
  <c r="AP17"/>
  <c r="AQ17"/>
  <c r="AR17"/>
  <c r="Y16"/>
  <c r="Z16"/>
  <c r="AD16"/>
  <c r="AF16"/>
  <c r="AH16"/>
  <c r="AJ16"/>
  <c r="AL16"/>
  <c r="AN16"/>
  <c r="AP16"/>
  <c r="X16"/>
  <c r="Y18"/>
  <c r="Z18"/>
  <c r="AA18"/>
  <c r="AB18"/>
  <c r="AC18"/>
  <c r="AD18"/>
  <c r="AE18"/>
  <c r="AF18"/>
  <c r="AG18"/>
  <c r="AH18"/>
  <c r="AI18"/>
  <c r="AJ18"/>
  <c r="AK18"/>
  <c r="AL18"/>
  <c r="AM18"/>
  <c r="AN18"/>
  <c r="AO18"/>
  <c r="AP18"/>
  <c r="AQ18"/>
  <c r="AR18"/>
  <c r="AS18"/>
  <c r="X18"/>
  <c r="Y34"/>
  <c r="Z34"/>
  <c r="AA34"/>
  <c r="AB34"/>
  <c r="AC34"/>
  <c r="AD34"/>
  <c r="AE34"/>
  <c r="AF34"/>
  <c r="AG34"/>
  <c r="AH34"/>
  <c r="AI34"/>
  <c r="AJ34"/>
  <c r="AK34"/>
  <c r="AL34"/>
  <c r="AM34"/>
  <c r="AN34"/>
  <c r="AO34"/>
  <c r="AP34"/>
  <c r="AQ34"/>
  <c r="AR34"/>
  <c r="AS34"/>
  <c r="AT34" s="1"/>
  <c r="BE34" s="1"/>
  <c r="X34"/>
  <c r="F16"/>
  <c r="G16"/>
  <c r="H16"/>
  <c r="I16"/>
  <c r="J16"/>
  <c r="K16"/>
  <c r="L16"/>
  <c r="M16"/>
  <c r="N16"/>
  <c r="O16"/>
  <c r="P16"/>
  <c r="R16"/>
  <c r="T16"/>
  <c r="E16"/>
  <c r="F15"/>
  <c r="G15"/>
  <c r="H15"/>
  <c r="I15"/>
  <c r="J15"/>
  <c r="K15"/>
  <c r="L15"/>
  <c r="M15"/>
  <c r="N15"/>
  <c r="O15"/>
  <c r="P15"/>
  <c r="Q15"/>
  <c r="R15"/>
  <c r="S15"/>
  <c r="T15"/>
  <c r="U15"/>
  <c r="E15"/>
  <c r="F34"/>
  <c r="G34"/>
  <c r="H34"/>
  <c r="I34"/>
  <c r="J34"/>
  <c r="K34"/>
  <c r="L34"/>
  <c r="M34"/>
  <c r="N34"/>
  <c r="O34"/>
  <c r="P34"/>
  <c r="Q34"/>
  <c r="R34"/>
  <c r="S34"/>
  <c r="T34"/>
  <c r="U34"/>
  <c r="E34"/>
  <c r="F18"/>
  <c r="G18"/>
  <c r="H18"/>
  <c r="I18"/>
  <c r="J18"/>
  <c r="K18"/>
  <c r="L18"/>
  <c r="M18"/>
  <c r="N18"/>
  <c r="O18"/>
  <c r="P18"/>
  <c r="Q18"/>
  <c r="Q16" s="1"/>
  <c r="R18"/>
  <c r="S18"/>
  <c r="S16" s="1"/>
  <c r="T18"/>
  <c r="U18"/>
  <c r="U16" s="1"/>
  <c r="E18"/>
  <c r="AG56" i="3"/>
  <c r="AF56"/>
  <c r="AE56"/>
  <c r="AG55"/>
  <c r="AF55"/>
  <c r="AE55"/>
  <c r="AG48"/>
  <c r="AF48"/>
  <c r="AE48"/>
  <c r="AG47"/>
  <c r="AF47"/>
  <c r="AE47"/>
  <c r="AG38"/>
  <c r="AG36" s="1"/>
  <c r="AF38"/>
  <c r="AF36" s="1"/>
  <c r="AE38"/>
  <c r="AG37"/>
  <c r="AF37"/>
  <c r="AF35" s="1"/>
  <c r="AE37"/>
  <c r="AE35" s="1"/>
  <c r="AE36"/>
  <c r="AG35"/>
  <c r="AG26"/>
  <c r="AG24" s="1"/>
  <c r="AF26"/>
  <c r="AF24" s="1"/>
  <c r="AE26"/>
  <c r="AG25"/>
  <c r="AF25"/>
  <c r="AF23" s="1"/>
  <c r="AE25"/>
  <c r="AE23" s="1"/>
  <c r="AE24"/>
  <c r="AG23"/>
  <c r="AG18"/>
  <c r="AG16" s="1"/>
  <c r="AG65" s="1"/>
  <c r="AF18"/>
  <c r="AF16" s="1"/>
  <c r="AF65" s="1"/>
  <c r="AE18"/>
  <c r="AG17"/>
  <c r="AF17"/>
  <c r="AF15" s="1"/>
  <c r="AF64" s="1"/>
  <c r="AE17"/>
  <c r="AE15" s="1"/>
  <c r="AE64" s="1"/>
  <c r="AE66" s="1"/>
  <c r="AE16"/>
  <c r="AE65" s="1"/>
  <c r="AG15"/>
  <c r="AG64" s="1"/>
  <c r="AG66" s="1"/>
  <c r="AC17"/>
  <c r="AC18"/>
  <c r="AC25"/>
  <c r="AC23" s="1"/>
  <c r="AC26"/>
  <c r="AC37"/>
  <c r="AC35" s="1"/>
  <c r="AC38"/>
  <c r="AC47"/>
  <c r="AC48"/>
  <c r="AC36" s="1"/>
  <c r="AC24" s="1"/>
  <c r="AC16" s="1"/>
  <c r="AC65" s="1"/>
  <c r="AC55"/>
  <c r="AC56"/>
  <c r="T56"/>
  <c r="S56"/>
  <c r="R56"/>
  <c r="Q56"/>
  <c r="P56"/>
  <c r="O56"/>
  <c r="N56"/>
  <c r="M56"/>
  <c r="T55"/>
  <c r="S55"/>
  <c r="R55"/>
  <c r="Q55"/>
  <c r="P55"/>
  <c r="O55"/>
  <c r="N55"/>
  <c r="M55"/>
  <c r="T48"/>
  <c r="S48"/>
  <c r="R48"/>
  <c r="Q48"/>
  <c r="P48"/>
  <c r="O48"/>
  <c r="N48"/>
  <c r="M48"/>
  <c r="T47"/>
  <c r="S47"/>
  <c r="R47"/>
  <c r="Q47"/>
  <c r="P47"/>
  <c r="O47"/>
  <c r="N47"/>
  <c r="M47"/>
  <c r="T38"/>
  <c r="S38"/>
  <c r="R38"/>
  <c r="Q38"/>
  <c r="P38"/>
  <c r="O38"/>
  <c r="N38"/>
  <c r="M38"/>
  <c r="T37"/>
  <c r="S37"/>
  <c r="R37"/>
  <c r="Q37"/>
  <c r="P37"/>
  <c r="O37"/>
  <c r="N37"/>
  <c r="M37"/>
  <c r="T36"/>
  <c r="S36"/>
  <c r="R36"/>
  <c r="Q36"/>
  <c r="P36"/>
  <c r="O36"/>
  <c r="N36"/>
  <c r="M36"/>
  <c r="T35"/>
  <c r="S35"/>
  <c r="R35"/>
  <c r="Q35"/>
  <c r="P35"/>
  <c r="O35"/>
  <c r="N35"/>
  <c r="M35"/>
  <c r="T26"/>
  <c r="S26"/>
  <c r="R26"/>
  <c r="Q26"/>
  <c r="P26"/>
  <c r="O26"/>
  <c r="N26"/>
  <c r="M26"/>
  <c r="T25"/>
  <c r="S25"/>
  <c r="R25"/>
  <c r="Q25"/>
  <c r="P25"/>
  <c r="O25"/>
  <c r="N25"/>
  <c r="M25"/>
  <c r="T24"/>
  <c r="S24"/>
  <c r="R24"/>
  <c r="Q24"/>
  <c r="P24"/>
  <c r="O24"/>
  <c r="N24"/>
  <c r="M24"/>
  <c r="T23"/>
  <c r="S23"/>
  <c r="R23"/>
  <c r="Q23"/>
  <c r="P23"/>
  <c r="O23"/>
  <c r="N23"/>
  <c r="M23"/>
  <c r="T18"/>
  <c r="S18"/>
  <c r="R18"/>
  <c r="Q18"/>
  <c r="P18"/>
  <c r="O18"/>
  <c r="N18"/>
  <c r="M18"/>
  <c r="T17"/>
  <c r="S17"/>
  <c r="R17"/>
  <c r="Q17"/>
  <c r="P17"/>
  <c r="O17"/>
  <c r="N17"/>
  <c r="M17"/>
  <c r="T16"/>
  <c r="T65" s="1"/>
  <c r="S16"/>
  <c r="S65" s="1"/>
  <c r="R16"/>
  <c r="R65" s="1"/>
  <c r="Q16"/>
  <c r="Q65" s="1"/>
  <c r="P16"/>
  <c r="P65" s="1"/>
  <c r="O16"/>
  <c r="O65" s="1"/>
  <c r="N16"/>
  <c r="N65" s="1"/>
  <c r="M16"/>
  <c r="M65" s="1"/>
  <c r="T15"/>
  <c r="T64" s="1"/>
  <c r="T66" s="1"/>
  <c r="S15"/>
  <c r="S64" s="1"/>
  <c r="S66" s="1"/>
  <c r="R15"/>
  <c r="R64" s="1"/>
  <c r="R66" s="1"/>
  <c r="Q15"/>
  <c r="Q64" s="1"/>
  <c r="Q66" s="1"/>
  <c r="P15"/>
  <c r="P64" s="1"/>
  <c r="P66" s="1"/>
  <c r="O15"/>
  <c r="O64" s="1"/>
  <c r="O66" s="1"/>
  <c r="N15"/>
  <c r="N64" s="1"/>
  <c r="N66" s="1"/>
  <c r="M15"/>
  <c r="M64" s="1"/>
  <c r="M66" s="1"/>
  <c r="J17"/>
  <c r="J18"/>
  <c r="J25"/>
  <c r="J23" s="1"/>
  <c r="J26"/>
  <c r="J37"/>
  <c r="J35" s="1"/>
  <c r="J38"/>
  <c r="J47"/>
  <c r="J48"/>
  <c r="J36" s="1"/>
  <c r="J24" s="1"/>
  <c r="J16" s="1"/>
  <c r="J65" s="1"/>
  <c r="J55"/>
  <c r="J56"/>
  <c r="AM35" i="2" l="1"/>
  <c r="AU18"/>
  <c r="AH36"/>
  <c r="AH16" s="1"/>
  <c r="AH74" s="1"/>
  <c r="AI35"/>
  <c r="AI15" s="1"/>
  <c r="AI73" s="1"/>
  <c r="AM36"/>
  <c r="AN36"/>
  <c r="AN16" s="1"/>
  <c r="AN74" s="1"/>
  <c r="AL35"/>
  <c r="AL15" s="1"/>
  <c r="AL73" s="1"/>
  <c r="AM16"/>
  <c r="AM74" s="1"/>
  <c r="AJ16"/>
  <c r="AJ74" s="1"/>
  <c r="AJ75" s="1"/>
  <c r="AM15"/>
  <c r="AM73" s="1"/>
  <c r="AL16"/>
  <c r="AL74" s="1"/>
  <c r="AI16"/>
  <c r="AI74" s="1"/>
  <c r="AI75" s="1"/>
  <c r="AU17"/>
  <c r="AQ15"/>
  <c r="AQ73" s="1"/>
  <c r="AQ36"/>
  <c r="AQ16" s="1"/>
  <c r="AQ74" s="1"/>
  <c r="AO36"/>
  <c r="AO16" s="1"/>
  <c r="AO74" s="1"/>
  <c r="AO75" s="1"/>
  <c r="AN35"/>
  <c r="AN15" s="1"/>
  <c r="AN73" s="1"/>
  <c r="AK35"/>
  <c r="AK15" s="1"/>
  <c r="AK73" s="1"/>
  <c r="AK75" s="1"/>
  <c r="AG75"/>
  <c r="AH35"/>
  <c r="AH15" s="1"/>
  <c r="AF16"/>
  <c r="AF74" s="1"/>
  <c r="AF73"/>
  <c r="AS15" i="6"/>
  <c r="AF66" i="3"/>
  <c r="AC15"/>
  <c r="AC64" s="1"/>
  <c r="AC66" s="1"/>
  <c r="J15"/>
  <c r="J64" s="1"/>
  <c r="J66" s="1"/>
  <c r="U54" i="6"/>
  <c r="T54"/>
  <c r="S54"/>
  <c r="R54"/>
  <c r="Q54"/>
  <c r="P54"/>
  <c r="O54"/>
  <c r="N54"/>
  <c r="M54"/>
  <c r="L54"/>
  <c r="K54"/>
  <c r="J54"/>
  <c r="I54"/>
  <c r="H54"/>
  <c r="G54"/>
  <c r="F54"/>
  <c r="E54"/>
  <c r="AS50"/>
  <c r="AS16" s="1"/>
  <c r="AR50"/>
  <c r="AR16" s="1"/>
  <c r="AQ50"/>
  <c r="AQ16" s="1"/>
  <c r="AP50"/>
  <c r="AO50"/>
  <c r="AO16" s="1"/>
  <c r="AN50"/>
  <c r="AM50"/>
  <c r="AM16" s="1"/>
  <c r="AL50"/>
  <c r="AK50"/>
  <c r="AK16" s="1"/>
  <c r="AJ50"/>
  <c r="AI50"/>
  <c r="AI16" s="1"/>
  <c r="AH50"/>
  <c r="AG50"/>
  <c r="AG16" s="1"/>
  <c r="AF50"/>
  <c r="AE50"/>
  <c r="AE16" s="1"/>
  <c r="AD50"/>
  <c r="AC50"/>
  <c r="AC16" s="1"/>
  <c r="AB50"/>
  <c r="AB16" s="1"/>
  <c r="AA50"/>
  <c r="AA16" s="1"/>
  <c r="Z50"/>
  <c r="Y50"/>
  <c r="X50"/>
  <c r="AR49"/>
  <c r="AQ49"/>
  <c r="AP49"/>
  <c r="AO49"/>
  <c r="AN49"/>
  <c r="AM49"/>
  <c r="AL49"/>
  <c r="AK49"/>
  <c r="AJ49"/>
  <c r="AI49"/>
  <c r="AH49"/>
  <c r="AG49"/>
  <c r="AF49"/>
  <c r="AE49"/>
  <c r="AD49"/>
  <c r="AC49"/>
  <c r="AB49"/>
  <c r="AA49"/>
  <c r="Z49"/>
  <c r="Y49"/>
  <c r="X49"/>
  <c r="AP15"/>
  <c r="AI15"/>
  <c r="X33"/>
  <c r="U33"/>
  <c r="T33"/>
  <c r="S33"/>
  <c r="R33"/>
  <c r="Q33"/>
  <c r="P33"/>
  <c r="O33"/>
  <c r="N33"/>
  <c r="M33"/>
  <c r="L33"/>
  <c r="K33"/>
  <c r="J33"/>
  <c r="I33"/>
  <c r="H33"/>
  <c r="G33"/>
  <c r="F33"/>
  <c r="E33"/>
  <c r="AS17"/>
  <c r="AS53" s="1"/>
  <c r="AT53" s="1"/>
  <c r="BE53" s="1"/>
  <c r="AR53"/>
  <c r="AQ53"/>
  <c r="AP53"/>
  <c r="AO53"/>
  <c r="AN53"/>
  <c r="AM53"/>
  <c r="AL53"/>
  <c r="AK53"/>
  <c r="AJ53"/>
  <c r="AI53"/>
  <c r="AH53"/>
  <c r="AG53"/>
  <c r="AF53"/>
  <c r="AE53"/>
  <c r="AD53"/>
  <c r="AC53"/>
  <c r="AB53"/>
  <c r="AA53"/>
  <c r="Z53"/>
  <c r="Y53"/>
  <c r="X17"/>
  <c r="X53" s="1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AN15"/>
  <c r="AL15"/>
  <c r="AK15"/>
  <c r="AJ15"/>
  <c r="AH15"/>
  <c r="AF15"/>
  <c r="AE15"/>
  <c r="AB15"/>
  <c r="AA15"/>
  <c r="Z15"/>
  <c r="Y15"/>
  <c r="X15"/>
  <c r="U53"/>
  <c r="U55" s="1"/>
  <c r="T53"/>
  <c r="T55" s="1"/>
  <c r="S53"/>
  <c r="S55" s="1"/>
  <c r="R53"/>
  <c r="R55" s="1"/>
  <c r="Q53"/>
  <c r="Q55" s="1"/>
  <c r="P53"/>
  <c r="P55" s="1"/>
  <c r="O53"/>
  <c r="O55" s="1"/>
  <c r="N53"/>
  <c r="N55" s="1"/>
  <c r="M53"/>
  <c r="M55" s="1"/>
  <c r="L53"/>
  <c r="L55" s="1"/>
  <c r="K53"/>
  <c r="K55" s="1"/>
  <c r="J53"/>
  <c r="J55" s="1"/>
  <c r="I53"/>
  <c r="I55" s="1"/>
  <c r="H53"/>
  <c r="H55" s="1"/>
  <c r="G53"/>
  <c r="G55" s="1"/>
  <c r="F53"/>
  <c r="F55" s="1"/>
  <c r="E53"/>
  <c r="AU24" i="2"/>
  <c r="AU25"/>
  <c r="AU26"/>
  <c r="AU27"/>
  <c r="AU28"/>
  <c r="AU31"/>
  <c r="AU32"/>
  <c r="AU33"/>
  <c r="AU34"/>
  <c r="AU39"/>
  <c r="AU40"/>
  <c r="AU41"/>
  <c r="AU42"/>
  <c r="AU43"/>
  <c r="AU44"/>
  <c r="AU45"/>
  <c r="AU46"/>
  <c r="AU47"/>
  <c r="AU48"/>
  <c r="AU49"/>
  <c r="AU50"/>
  <c r="AU51"/>
  <c r="AU52"/>
  <c r="AU53"/>
  <c r="AU61"/>
  <c r="AU62"/>
  <c r="AU63"/>
  <c r="AU64"/>
  <c r="AU65"/>
  <c r="AU66"/>
  <c r="AU69"/>
  <c r="AU70"/>
  <c r="AU71"/>
  <c r="AU72"/>
  <c r="V19"/>
  <c r="V20"/>
  <c r="V21"/>
  <c r="V22"/>
  <c r="V23"/>
  <c r="V24"/>
  <c r="V25"/>
  <c r="V26"/>
  <c r="V27"/>
  <c r="V28"/>
  <c r="V31"/>
  <c r="V32"/>
  <c r="V33"/>
  <c r="V34"/>
  <c r="V39"/>
  <c r="V40"/>
  <c r="V41"/>
  <c r="V42"/>
  <c r="V43"/>
  <c r="V44"/>
  <c r="V45"/>
  <c r="V46"/>
  <c r="V47"/>
  <c r="V48"/>
  <c r="V49"/>
  <c r="V50"/>
  <c r="V51"/>
  <c r="V52"/>
  <c r="V53"/>
  <c r="V54"/>
  <c r="V55"/>
  <c r="V56"/>
  <c r="V61"/>
  <c r="V62"/>
  <c r="V63"/>
  <c r="V64"/>
  <c r="V65"/>
  <c r="V66"/>
  <c r="V69"/>
  <c r="V70"/>
  <c r="V71"/>
  <c r="V72"/>
  <c r="V19" i="3"/>
  <c r="V20"/>
  <c r="V21"/>
  <c r="V22"/>
  <c r="V27"/>
  <c r="V28"/>
  <c r="V29"/>
  <c r="V30"/>
  <c r="V31"/>
  <c r="V32"/>
  <c r="V33"/>
  <c r="V34"/>
  <c r="V39"/>
  <c r="V40"/>
  <c r="V41"/>
  <c r="V42"/>
  <c r="V43"/>
  <c r="V44"/>
  <c r="V45"/>
  <c r="V46"/>
  <c r="V49"/>
  <c r="V50"/>
  <c r="V51"/>
  <c r="V52"/>
  <c r="V53"/>
  <c r="V54"/>
  <c r="V57"/>
  <c r="V58"/>
  <c r="V59"/>
  <c r="V60"/>
  <c r="V61"/>
  <c r="V62"/>
  <c r="V63"/>
  <c r="AM61"/>
  <c r="AM62"/>
  <c r="AM63"/>
  <c r="AM29"/>
  <c r="AM30"/>
  <c r="AM31"/>
  <c r="AM32"/>
  <c r="AM33"/>
  <c r="AM34"/>
  <c r="AM39"/>
  <c r="AM40"/>
  <c r="AM41"/>
  <c r="AM42"/>
  <c r="AM43"/>
  <c r="AM44"/>
  <c r="AM19"/>
  <c r="AM20"/>
  <c r="AM21"/>
  <c r="AM22"/>
  <c r="AM27"/>
  <c r="AM28"/>
  <c r="AM49"/>
  <c r="AM50"/>
  <c r="AM51"/>
  <c r="AM52"/>
  <c r="AM53"/>
  <c r="AM54"/>
  <c r="AM45"/>
  <c r="AM46"/>
  <c r="F48"/>
  <c r="G48"/>
  <c r="H48"/>
  <c r="I48"/>
  <c r="E48"/>
  <c r="V48" s="1"/>
  <c r="F47"/>
  <c r="G47"/>
  <c r="H47"/>
  <c r="I47"/>
  <c r="E47"/>
  <c r="V47" s="1"/>
  <c r="Z56"/>
  <c r="AA56"/>
  <c r="AB56"/>
  <c r="AL56"/>
  <c r="Y56"/>
  <c r="Z55"/>
  <c r="AA55"/>
  <c r="AB55"/>
  <c r="AL55"/>
  <c r="Y55"/>
  <c r="F56"/>
  <c r="G56"/>
  <c r="H56"/>
  <c r="I56"/>
  <c r="E56"/>
  <c r="V56" s="1"/>
  <c r="F55"/>
  <c r="G55"/>
  <c r="H55"/>
  <c r="I55"/>
  <c r="E55"/>
  <c r="V55" s="1"/>
  <c r="AM55"/>
  <c r="AM57"/>
  <c r="AM58"/>
  <c r="AM59"/>
  <c r="AM60"/>
  <c r="Z26"/>
  <c r="AA26"/>
  <c r="AB26"/>
  <c r="AL26"/>
  <c r="Y26"/>
  <c r="AM26" s="1"/>
  <c r="Z25"/>
  <c r="AA25"/>
  <c r="AB25"/>
  <c r="AL25"/>
  <c r="Y25"/>
  <c r="F26"/>
  <c r="G26"/>
  <c r="H26"/>
  <c r="I26"/>
  <c r="E26"/>
  <c r="F25"/>
  <c r="G25"/>
  <c r="H25"/>
  <c r="I25"/>
  <c r="E25"/>
  <c r="Z18"/>
  <c r="AA18"/>
  <c r="AB18"/>
  <c r="AL18"/>
  <c r="Z17"/>
  <c r="AA17"/>
  <c r="AB17"/>
  <c r="AL17"/>
  <c r="Y17"/>
  <c r="AM17" s="1"/>
  <c r="F18"/>
  <c r="G18"/>
  <c r="H18"/>
  <c r="I18"/>
  <c r="F17"/>
  <c r="G17"/>
  <c r="H17"/>
  <c r="I17"/>
  <c r="E18"/>
  <c r="V18" s="1"/>
  <c r="E17"/>
  <c r="V17" s="1"/>
  <c r="Y30" i="2"/>
  <c r="Z30"/>
  <c r="AA30"/>
  <c r="AB30"/>
  <c r="AC30"/>
  <c r="AD30"/>
  <c r="AE30"/>
  <c r="Y29"/>
  <c r="Z29"/>
  <c r="AA29"/>
  <c r="AB29"/>
  <c r="AC29"/>
  <c r="AD29"/>
  <c r="AE29"/>
  <c r="AC35"/>
  <c r="AC15" s="1"/>
  <c r="AC73" s="1"/>
  <c r="AT68"/>
  <c r="AT58" s="1"/>
  <c r="AU58" s="1"/>
  <c r="Y68"/>
  <c r="Y36" s="1"/>
  <c r="Y16" s="1"/>
  <c r="Y74" s="1"/>
  <c r="Z68"/>
  <c r="AA68"/>
  <c r="AB68"/>
  <c r="AB36" s="1"/>
  <c r="AB16" s="1"/>
  <c r="AB74" s="1"/>
  <c r="AC68"/>
  <c r="AC36" s="1"/>
  <c r="AC16" s="1"/>
  <c r="AC74" s="1"/>
  <c r="AD68"/>
  <c r="AE68"/>
  <c r="X68"/>
  <c r="AT67"/>
  <c r="AT57" s="1"/>
  <c r="AU57" s="1"/>
  <c r="Y67"/>
  <c r="Y35" s="1"/>
  <c r="Z67"/>
  <c r="AA67"/>
  <c r="AB67"/>
  <c r="AC67"/>
  <c r="AD67"/>
  <c r="AE67"/>
  <c r="X67"/>
  <c r="AU67" s="1"/>
  <c r="F68"/>
  <c r="G68"/>
  <c r="H68"/>
  <c r="I68"/>
  <c r="J68"/>
  <c r="K68"/>
  <c r="L68"/>
  <c r="M68"/>
  <c r="N68"/>
  <c r="O68"/>
  <c r="P68"/>
  <c r="Q68"/>
  <c r="R68"/>
  <c r="S68"/>
  <c r="T68"/>
  <c r="E68"/>
  <c r="F67"/>
  <c r="F57" s="1"/>
  <c r="G67"/>
  <c r="H67"/>
  <c r="H57" s="1"/>
  <c r="I67"/>
  <c r="J67"/>
  <c r="J57" s="1"/>
  <c r="K67"/>
  <c r="L67"/>
  <c r="L57" s="1"/>
  <c r="M67"/>
  <c r="N67"/>
  <c r="N57" s="1"/>
  <c r="O67"/>
  <c r="P67"/>
  <c r="P57" s="1"/>
  <c r="Q67"/>
  <c r="R67"/>
  <c r="R57" s="1"/>
  <c r="S67"/>
  <c r="T67"/>
  <c r="T57" s="1"/>
  <c r="E67"/>
  <c r="E59"/>
  <c r="F59"/>
  <c r="G59"/>
  <c r="G57" s="1"/>
  <c r="H59"/>
  <c r="I59"/>
  <c r="I57" s="1"/>
  <c r="J59"/>
  <c r="K59"/>
  <c r="K57" s="1"/>
  <c r="L59"/>
  <c r="M59"/>
  <c r="M57" s="1"/>
  <c r="N59"/>
  <c r="O59"/>
  <c r="O57" s="1"/>
  <c r="P59"/>
  <c r="Q59"/>
  <c r="Q57" s="1"/>
  <c r="R59"/>
  <c r="S59"/>
  <c r="S57" s="1"/>
  <c r="T59"/>
  <c r="E60"/>
  <c r="F37"/>
  <c r="G37"/>
  <c r="H37"/>
  <c r="I37"/>
  <c r="J37"/>
  <c r="K37"/>
  <c r="L37"/>
  <c r="M37"/>
  <c r="N37"/>
  <c r="O37"/>
  <c r="P37"/>
  <c r="Q37"/>
  <c r="R37"/>
  <c r="S37"/>
  <c r="T37"/>
  <c r="F38"/>
  <c r="G38"/>
  <c r="H38"/>
  <c r="I38"/>
  <c r="J38"/>
  <c r="K38"/>
  <c r="L38"/>
  <c r="M38"/>
  <c r="N38"/>
  <c r="O38"/>
  <c r="P38"/>
  <c r="Q38"/>
  <c r="R38"/>
  <c r="S38"/>
  <c r="T38"/>
  <c r="E38"/>
  <c r="V38" s="1"/>
  <c r="E37"/>
  <c r="AU68" l="1"/>
  <c r="AQ75"/>
  <c r="AL75"/>
  <c r="AM75"/>
  <c r="AN75"/>
  <c r="AF75"/>
  <c r="AH73"/>
  <c r="AH75" s="1"/>
  <c r="AG54" i="6"/>
  <c r="AD15"/>
  <c r="AC15"/>
  <c r="AF54"/>
  <c r="AF55" s="1"/>
  <c r="AQ54"/>
  <c r="AQ55" s="1"/>
  <c r="AN54"/>
  <c r="AN55" s="1"/>
  <c r="AM54"/>
  <c r="AM55" s="1"/>
  <c r="AJ54"/>
  <c r="AJ55" s="1"/>
  <c r="AI54"/>
  <c r="AI55" s="1"/>
  <c r="AE54"/>
  <c r="AE55" s="1"/>
  <c r="AB54"/>
  <c r="AB55" s="1"/>
  <c r="AA54"/>
  <c r="AA55" s="1"/>
  <c r="X54"/>
  <c r="X55" s="1"/>
  <c r="AR54"/>
  <c r="AR55" s="1"/>
  <c r="AP54"/>
  <c r="AP55" s="1"/>
  <c r="AO54"/>
  <c r="AO55" s="1"/>
  <c r="AL54"/>
  <c r="AL55" s="1"/>
  <c r="AK54"/>
  <c r="AK55" s="1"/>
  <c r="AH54"/>
  <c r="AH55" s="1"/>
  <c r="AD54"/>
  <c r="AD55" s="1"/>
  <c r="AC54"/>
  <c r="AC55" s="1"/>
  <c r="Z54"/>
  <c r="Z55" s="1"/>
  <c r="Y54"/>
  <c r="Y55" s="1"/>
  <c r="AS54"/>
  <c r="AQ15"/>
  <c r="AO15"/>
  <c r="AM15"/>
  <c r="AG15"/>
  <c r="AG55"/>
  <c r="V15"/>
  <c r="BG55" i="3"/>
  <c r="BG62"/>
  <c r="BG61"/>
  <c r="E55" i="6"/>
  <c r="AT17"/>
  <c r="V59" i="2"/>
  <c r="V37"/>
  <c r="AU37"/>
  <c r="AU38"/>
  <c r="V67"/>
  <c r="V68"/>
  <c r="E57"/>
  <c r="V57" s="1"/>
  <c r="E58"/>
  <c r="V25" i="3"/>
  <c r="V26"/>
  <c r="BG26" s="1"/>
  <c r="AM25"/>
  <c r="BG60"/>
  <c r="BG58"/>
  <c r="BG54"/>
  <c r="BG52"/>
  <c r="BG50"/>
  <c r="BG46"/>
  <c r="BG44"/>
  <c r="BG42"/>
  <c r="BG40"/>
  <c r="BG34"/>
  <c r="BG32"/>
  <c r="BG30"/>
  <c r="BG28"/>
  <c r="BG22"/>
  <c r="BG20"/>
  <c r="AA36" i="2"/>
  <c r="AA16" s="1"/>
  <c r="AA74" s="1"/>
  <c r="AB35"/>
  <c r="BG17" i="3"/>
  <c r="BG63"/>
  <c r="BG59"/>
  <c r="BG57"/>
  <c r="BG53"/>
  <c r="BG51"/>
  <c r="BG49"/>
  <c r="BG45"/>
  <c r="BG43"/>
  <c r="BG41"/>
  <c r="BG39"/>
  <c r="BG33"/>
  <c r="BG31"/>
  <c r="BG29"/>
  <c r="BG27"/>
  <c r="BG21"/>
  <c r="BG19"/>
  <c r="AM56"/>
  <c r="BG56" s="1"/>
  <c r="AB15" i="2"/>
  <c r="AB73" s="1"/>
  <c r="AB75" s="1"/>
  <c r="AE35"/>
  <c r="AA35"/>
  <c r="AA15" s="1"/>
  <c r="AA73" s="1"/>
  <c r="AC75"/>
  <c r="AD35"/>
  <c r="AD15" s="1"/>
  <c r="AD73" s="1"/>
  <c r="Z35"/>
  <c r="Z15" s="1"/>
  <c r="Z73" s="1"/>
  <c r="AE36"/>
  <c r="AE16" s="1"/>
  <c r="AE74" s="1"/>
  <c r="AD36"/>
  <c r="AD16" s="1"/>
  <c r="AD74" s="1"/>
  <c r="Z36"/>
  <c r="Z16" s="1"/>
  <c r="Z74" s="1"/>
  <c r="AE15"/>
  <c r="AE73" s="1"/>
  <c r="AD75" l="1"/>
  <c r="AS55" i="6"/>
  <c r="AT55" s="1"/>
  <c r="BE55" s="1"/>
  <c r="AT54"/>
  <c r="BE54" s="1"/>
  <c r="BG25" i="3"/>
  <c r="AT16" i="6"/>
  <c r="BE16" s="1"/>
  <c r="AT15"/>
  <c r="BE15" s="1"/>
  <c r="AE75" i="2"/>
  <c r="AA75"/>
  <c r="Z75"/>
  <c r="F30" l="1"/>
  <c r="G30"/>
  <c r="H30"/>
  <c r="I30"/>
  <c r="J30"/>
  <c r="K30"/>
  <c r="L30"/>
  <c r="M30"/>
  <c r="N30"/>
  <c r="O30"/>
  <c r="P30"/>
  <c r="Q30"/>
  <c r="R30"/>
  <c r="S30"/>
  <c r="T30"/>
  <c r="F29"/>
  <c r="G29"/>
  <c r="H29"/>
  <c r="I29"/>
  <c r="J29"/>
  <c r="K29"/>
  <c r="L29"/>
  <c r="M29"/>
  <c r="N29"/>
  <c r="O29"/>
  <c r="P29"/>
  <c r="Q29"/>
  <c r="R29"/>
  <c r="S29"/>
  <c r="T29"/>
  <c r="F18"/>
  <c r="G18"/>
  <c r="H18"/>
  <c r="I18"/>
  <c r="J18"/>
  <c r="K18"/>
  <c r="L18"/>
  <c r="M18"/>
  <c r="N18"/>
  <c r="O18"/>
  <c r="P18"/>
  <c r="Q18"/>
  <c r="R18"/>
  <c r="S18"/>
  <c r="T18"/>
  <c r="E18"/>
  <c r="V18" s="1"/>
  <c r="F17"/>
  <c r="G17"/>
  <c r="H17"/>
  <c r="I17"/>
  <c r="J17"/>
  <c r="K17"/>
  <c r="L17"/>
  <c r="M17"/>
  <c r="N17"/>
  <c r="O17"/>
  <c r="P17"/>
  <c r="Q17"/>
  <c r="R17"/>
  <c r="S17"/>
  <c r="T17"/>
  <c r="E17"/>
  <c r="V17" s="1"/>
  <c r="H60"/>
  <c r="H58" s="1"/>
  <c r="F60" l="1"/>
  <c r="G60"/>
  <c r="G58" s="1"/>
  <c r="I60"/>
  <c r="I58" s="1"/>
  <c r="J60"/>
  <c r="J58" s="1"/>
  <c r="K60"/>
  <c r="K58" s="1"/>
  <c r="L60"/>
  <c r="L58" s="1"/>
  <c r="M60"/>
  <c r="M58" s="1"/>
  <c r="N60"/>
  <c r="N58" s="1"/>
  <c r="O60"/>
  <c r="O58" s="1"/>
  <c r="P60"/>
  <c r="P58" s="1"/>
  <c r="Q60"/>
  <c r="Q58" s="1"/>
  <c r="R60"/>
  <c r="R58" s="1"/>
  <c r="S60"/>
  <c r="S58" s="1"/>
  <c r="T60"/>
  <c r="T58" s="1"/>
  <c r="AT35"/>
  <c r="E29"/>
  <c r="V29" s="1"/>
  <c r="X29"/>
  <c r="AT29"/>
  <c r="E30"/>
  <c r="V30" s="1"/>
  <c r="X30"/>
  <c r="AT30"/>
  <c r="W74"/>
  <c r="W75"/>
  <c r="AU59" l="1"/>
  <c r="AU29"/>
  <c r="AU60"/>
  <c r="AU30"/>
  <c r="F58"/>
  <c r="V58" s="1"/>
  <c r="V60"/>
  <c r="X35"/>
  <c r="AT36"/>
  <c r="AT16" s="1"/>
  <c r="AT74" s="1"/>
  <c r="Y15"/>
  <c r="Y73" s="1"/>
  <c r="Y75" s="1"/>
  <c r="AT15"/>
  <c r="AT73" s="1"/>
  <c r="X36" l="1"/>
  <c r="X15"/>
  <c r="AU15" s="1"/>
  <c r="AU35"/>
  <c r="X73"/>
  <c r="AU73" s="1"/>
  <c r="Z48" i="3"/>
  <c r="AA48"/>
  <c r="AB48"/>
  <c r="AL48"/>
  <c r="Z47"/>
  <c r="AA47"/>
  <c r="AB47"/>
  <c r="AL47"/>
  <c r="Y48"/>
  <c r="AM48" s="1"/>
  <c r="BG48" s="1"/>
  <c r="Y47"/>
  <c r="AM47" s="1"/>
  <c r="BG47" s="1"/>
  <c r="Z38"/>
  <c r="Z36" s="1"/>
  <c r="Z24" s="1"/>
  <c r="AA38"/>
  <c r="AA36" s="1"/>
  <c r="AA24" s="1"/>
  <c r="AB38"/>
  <c r="AB36" s="1"/>
  <c r="AB24" s="1"/>
  <c r="AL38"/>
  <c r="AL36" s="1"/>
  <c r="AL24" s="1"/>
  <c r="Z37"/>
  <c r="Z35" s="1"/>
  <c r="Z23" s="1"/>
  <c r="AA37"/>
  <c r="AA35" s="1"/>
  <c r="AA23" s="1"/>
  <c r="AB37"/>
  <c r="AB35" s="1"/>
  <c r="AB23" s="1"/>
  <c r="AL37"/>
  <c r="AL35" s="1"/>
  <c r="AL23" s="1"/>
  <c r="Y38"/>
  <c r="Y37"/>
  <c r="Y18"/>
  <c r="AM18" s="1"/>
  <c r="BG18" s="1"/>
  <c r="F38"/>
  <c r="F36" s="1"/>
  <c r="F24" s="1"/>
  <c r="G38"/>
  <c r="G36" s="1"/>
  <c r="G24" s="1"/>
  <c r="H38"/>
  <c r="H36" s="1"/>
  <c r="H24" s="1"/>
  <c r="H16" s="1"/>
  <c r="H65" s="1"/>
  <c r="I38"/>
  <c r="I36" s="1"/>
  <c r="I24" s="1"/>
  <c r="F37"/>
  <c r="F35" s="1"/>
  <c r="F23" s="1"/>
  <c r="G37"/>
  <c r="G35" s="1"/>
  <c r="G23" s="1"/>
  <c r="H37"/>
  <c r="H35" s="1"/>
  <c r="H23" s="1"/>
  <c r="I37"/>
  <c r="I35" s="1"/>
  <c r="I23" s="1"/>
  <c r="E38"/>
  <c r="E37"/>
  <c r="F36" i="2"/>
  <c r="F16" s="1"/>
  <c r="F74" s="1"/>
  <c r="G36"/>
  <c r="G16" s="1"/>
  <c r="G74" s="1"/>
  <c r="H36"/>
  <c r="H16" s="1"/>
  <c r="H74" s="1"/>
  <c r="I36"/>
  <c r="I16" s="1"/>
  <c r="I74" s="1"/>
  <c r="J36"/>
  <c r="J16" s="1"/>
  <c r="J74" s="1"/>
  <c r="K36"/>
  <c r="K16" s="1"/>
  <c r="K74" s="1"/>
  <c r="L36"/>
  <c r="L16" s="1"/>
  <c r="L74" s="1"/>
  <c r="M36"/>
  <c r="M16" s="1"/>
  <c r="M74" s="1"/>
  <c r="N36"/>
  <c r="N16" s="1"/>
  <c r="N74" s="1"/>
  <c r="O36"/>
  <c r="O16" s="1"/>
  <c r="O74" s="1"/>
  <c r="P36"/>
  <c r="P16" s="1"/>
  <c r="P74" s="1"/>
  <c r="Q36"/>
  <c r="Q16" s="1"/>
  <c r="Q74" s="1"/>
  <c r="R36"/>
  <c r="R16" s="1"/>
  <c r="R74" s="1"/>
  <c r="S36"/>
  <c r="S16" s="1"/>
  <c r="S74" s="1"/>
  <c r="T36"/>
  <c r="T16" s="1"/>
  <c r="T74" s="1"/>
  <c r="F35"/>
  <c r="F15" s="1"/>
  <c r="F73" s="1"/>
  <c r="H35"/>
  <c r="H15" s="1"/>
  <c r="H73" s="1"/>
  <c r="I35"/>
  <c r="I15" s="1"/>
  <c r="I73" s="1"/>
  <c r="J35"/>
  <c r="J15" s="1"/>
  <c r="J73" s="1"/>
  <c r="K35"/>
  <c r="K15" s="1"/>
  <c r="K73" s="1"/>
  <c r="L35"/>
  <c r="L15" s="1"/>
  <c r="L73" s="1"/>
  <c r="M35"/>
  <c r="M15" s="1"/>
  <c r="M73" s="1"/>
  <c r="N35"/>
  <c r="N15" s="1"/>
  <c r="N73" s="1"/>
  <c r="O35"/>
  <c r="O15" s="1"/>
  <c r="O73" s="1"/>
  <c r="P35"/>
  <c r="P15" s="1"/>
  <c r="P73" s="1"/>
  <c r="Q35"/>
  <c r="Q15" s="1"/>
  <c r="Q73" s="1"/>
  <c r="R35"/>
  <c r="R15" s="1"/>
  <c r="R73" s="1"/>
  <c r="S35"/>
  <c r="S15" s="1"/>
  <c r="S73" s="1"/>
  <c r="T35"/>
  <c r="T15" s="1"/>
  <c r="T73" s="1"/>
  <c r="E36"/>
  <c r="E35"/>
  <c r="E16" l="1"/>
  <c r="V36"/>
  <c r="S75"/>
  <c r="Q75"/>
  <c r="M75"/>
  <c r="K75"/>
  <c r="I75"/>
  <c r="V37" i="3"/>
  <c r="E35"/>
  <c r="AM37"/>
  <c r="Y35"/>
  <c r="AU36" i="2"/>
  <c r="X16"/>
  <c r="AU16" s="1"/>
  <c r="E15"/>
  <c r="T75"/>
  <c r="N75"/>
  <c r="L75"/>
  <c r="J75"/>
  <c r="H75"/>
  <c r="F75"/>
  <c r="V38" i="3"/>
  <c r="E36"/>
  <c r="Y36"/>
  <c r="AM38"/>
  <c r="Z16"/>
  <c r="Z65" s="1"/>
  <c r="R75" i="2"/>
  <c r="P75"/>
  <c r="O75"/>
  <c r="AA16" i="3"/>
  <c r="AA65" s="1"/>
  <c r="I16"/>
  <c r="I65" s="1"/>
  <c r="G15"/>
  <c r="G64" s="1"/>
  <c r="I15"/>
  <c r="I64" s="1"/>
  <c r="G16"/>
  <c r="G65" s="1"/>
  <c r="F16"/>
  <c r="F65" s="1"/>
  <c r="AB15"/>
  <c r="AB64" s="1"/>
  <c r="AL16"/>
  <c r="AL65" s="1"/>
  <c r="G35" i="2"/>
  <c r="G15" s="1"/>
  <c r="G73" s="1"/>
  <c r="G75" s="1"/>
  <c r="F15" i="3"/>
  <c r="F64" s="1"/>
  <c r="AL15"/>
  <c r="AL64" s="1"/>
  <c r="Z15"/>
  <c r="Z64" s="1"/>
  <c r="AB16"/>
  <c r="AB65" s="1"/>
  <c r="H15"/>
  <c r="H64" s="1"/>
  <c r="AA15"/>
  <c r="AA64" s="1"/>
  <c r="BG38" l="1"/>
  <c r="AM36"/>
  <c r="Y24"/>
  <c r="AM24" s="1"/>
  <c r="V15" i="2"/>
  <c r="E73"/>
  <c r="V73" s="1"/>
  <c r="Y23" i="3"/>
  <c r="AM23" s="1"/>
  <c r="AM35"/>
  <c r="V35"/>
  <c r="E23"/>
  <c r="V23" s="1"/>
  <c r="V36"/>
  <c r="E24"/>
  <c r="V24" s="1"/>
  <c r="V35" i="2"/>
  <c r="X74"/>
  <c r="AU74" s="1"/>
  <c r="BG37" i="3"/>
  <c r="E74" i="2"/>
  <c r="V16"/>
  <c r="H66" i="3"/>
  <c r="I66"/>
  <c r="G66"/>
  <c r="F66"/>
  <c r="AA66"/>
  <c r="Z66"/>
  <c r="AB66"/>
  <c r="AL66"/>
  <c r="AT75" i="2"/>
  <c r="BG24" i="3" l="1"/>
  <c r="BG35"/>
  <c r="BG23"/>
  <c r="BG36"/>
  <c r="E75" i="2"/>
  <c r="V75" s="1"/>
  <c r="V74"/>
  <c r="E15" i="3"/>
  <c r="Y15"/>
  <c r="AM15" s="1"/>
  <c r="E16"/>
  <c r="V16" s="1"/>
  <c r="Y16"/>
  <c r="Y65" l="1"/>
  <c r="AM65" s="1"/>
  <c r="AM16"/>
  <c r="BG16" s="1"/>
  <c r="E65"/>
  <c r="V65" s="1"/>
  <c r="BG65" s="1"/>
  <c r="Y64"/>
  <c r="AM64" s="1"/>
  <c r="E64"/>
  <c r="V64" s="1"/>
  <c r="V15"/>
  <c r="BG15" s="1"/>
  <c r="X75" i="2"/>
  <c r="AU75" s="1"/>
  <c r="BG64" i="3" l="1"/>
  <c r="E66"/>
  <c r="V66" s="1"/>
  <c r="Y66"/>
  <c r="AM66" s="1"/>
  <c r="BG66" l="1"/>
</calcChain>
</file>

<file path=xl/sharedStrings.xml><?xml version="1.0" encoding="utf-8"?>
<sst xmlns="http://schemas.openxmlformats.org/spreadsheetml/2006/main" count="426" uniqueCount="223">
  <si>
    <t>УТВЕРЖДАЮ</t>
  </si>
  <si>
    <t>Директор ГБПОУ РО "НКПТиУ"</t>
  </si>
  <si>
    <t>___________________________Г.Н.Григорьева</t>
  </si>
  <si>
    <t>КАЛЕНДАРНЫЙ УЧЕБНЫЙ ГРАФИК</t>
  </si>
  <si>
    <t>Форма обучения - очная</t>
  </si>
  <si>
    <t>1 КУРС</t>
  </si>
  <si>
    <t>Курс</t>
  </si>
  <si>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</si>
  <si>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</si>
  <si>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</si>
  <si>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</si>
  <si>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</si>
  <si>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</si>
  <si>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</si>
  <si>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</si>
  <si>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</si>
  <si>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</si>
  <si>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</si>
  <si>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</si>
  <si>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</si>
  <si>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</si>
  <si>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</si>
  <si>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Номера календарных недель</t>
  </si>
  <si>
    <t>Порядковые номера  недель учебного года</t>
  </si>
  <si>
    <t>1   к  у  р  с</t>
  </si>
  <si>
    <t>ОП</t>
  </si>
  <si>
    <t>Общеобразовательная подготовка</t>
  </si>
  <si>
    <t>обяз. уч.</t>
  </si>
  <si>
    <t>сам. р. с.</t>
  </si>
  <si>
    <t>БД</t>
  </si>
  <si>
    <t>Базовые дисциплины</t>
  </si>
  <si>
    <t>Русский язык</t>
  </si>
  <si>
    <t>Литература</t>
  </si>
  <si>
    <t>Иностранный язык</t>
  </si>
  <si>
    <t>История</t>
  </si>
  <si>
    <t>Физическая культура</t>
  </si>
  <si>
    <t>ПД</t>
  </si>
  <si>
    <t>Профильные дисциплины</t>
  </si>
  <si>
    <t>Математика</t>
  </si>
  <si>
    <t>ПП</t>
  </si>
  <si>
    <t>Профессиональная подготовка</t>
  </si>
  <si>
    <t>ОГСЭ</t>
  </si>
  <si>
    <t>Общий гуманитарный и социально-экономический цикл</t>
  </si>
  <si>
    <t xml:space="preserve">История </t>
  </si>
  <si>
    <t>Всего час. в неделю обязательной учебной нагрузки</t>
  </si>
  <si>
    <t>Всего час. в неделю самостоятельной работы студентов</t>
  </si>
  <si>
    <t>Всего часов в неделю</t>
  </si>
  <si>
    <t>2 КУРС</t>
  </si>
  <si>
    <t>Всего часов</t>
  </si>
  <si>
    <t>ОГСЭ.04</t>
  </si>
  <si>
    <t>Русский язык и культура речи</t>
  </si>
  <si>
    <t>ОГСЭ.05</t>
  </si>
  <si>
    <t>ЕН</t>
  </si>
  <si>
    <t>Математический и общий естественнонаучный цикл</t>
  </si>
  <si>
    <t>ЕН.01</t>
  </si>
  <si>
    <t>П</t>
  </si>
  <si>
    <t>Профессиональный цикл</t>
  </si>
  <si>
    <t>Общепрофессиональные дисциплины</t>
  </si>
  <si>
    <t>ОП.01.</t>
  </si>
  <si>
    <t>Учебная практика</t>
  </si>
  <si>
    <t>Производственная практика</t>
  </si>
  <si>
    <t>3 КУРС</t>
  </si>
  <si>
    <t>3  к  у  р  с</t>
  </si>
  <si>
    <t>ОГСЭ.03</t>
  </si>
  <si>
    <t>ПМ</t>
  </si>
  <si>
    <t>Профессиональные модули</t>
  </si>
  <si>
    <t>ПМ. 02</t>
  </si>
  <si>
    <t>ЕН.03</t>
  </si>
  <si>
    <t>ОП.06</t>
  </si>
  <si>
    <t>ОП.03</t>
  </si>
  <si>
    <t>УП. 02.01</t>
  </si>
  <si>
    <t>География</t>
  </si>
  <si>
    <t>Естествознание</t>
  </si>
  <si>
    <t>ОГСЭ.02</t>
  </si>
  <si>
    <t>ОП.02</t>
  </si>
  <si>
    <t>ОП.05</t>
  </si>
  <si>
    <t>ПМ.01</t>
  </si>
  <si>
    <t>Всего по дисциплинам и МДК</t>
  </si>
  <si>
    <t>Всего по дисциплинам и МДК ( с концультациями в период обучения по циклам)</t>
  </si>
  <si>
    <t>ОГСЭ. 03</t>
  </si>
  <si>
    <t>ОГСЭ. 05</t>
  </si>
  <si>
    <t>Професиональный цикл</t>
  </si>
  <si>
    <t>Общепрофессионалные дисциплины</t>
  </si>
  <si>
    <t>Экономика организации</t>
  </si>
  <si>
    <t>МДК 02.03</t>
  </si>
  <si>
    <t>ПП. 02.01</t>
  </si>
  <si>
    <t>ПМ. 03</t>
  </si>
  <si>
    <t>МДК 03.01</t>
  </si>
  <si>
    <t>ПП 03.01</t>
  </si>
  <si>
    <t>Всего по десциплинам и МДК</t>
  </si>
  <si>
    <t>Всего по дисциплинам и МДК (с консультациями в период обучения по циклам)</t>
  </si>
  <si>
    <t>МДК 02.02</t>
  </si>
  <si>
    <t>УП 01.01</t>
  </si>
  <si>
    <t>МДК 03.02</t>
  </si>
  <si>
    <t>ПДП</t>
  </si>
  <si>
    <t>Преддипломная практика</t>
  </si>
  <si>
    <t>Всего час в неделю</t>
  </si>
  <si>
    <t xml:space="preserve">  2 мар. – 28 мар.</t>
  </si>
  <si>
    <t>27 апр. – 30 мая</t>
  </si>
  <si>
    <t xml:space="preserve">  30 нояб. – 26 дек.</t>
  </si>
  <si>
    <t>Безопасность жизнедеятельности</t>
  </si>
  <si>
    <t>ГБПОУ РО "Новочеркасский колледж промышленных технологий и управления"</t>
  </si>
  <si>
    <t>ГБПОУ РО  "Новочеркасский колледж промышленных технологий и управления"</t>
  </si>
  <si>
    <t xml:space="preserve">Квалификация: операционный логист </t>
  </si>
  <si>
    <t>по специальности среднего профессионального образования 38.02.03 Операционная деятельность в логистике</t>
  </si>
  <si>
    <t>Нормативный срок обучения - 2 года 10 месяцев</t>
  </si>
  <si>
    <t>по специальности  среднего профессионального образования 38.02.03 Операционная деятельность в логистике</t>
  </si>
  <si>
    <t>Квалификация: операционный логист</t>
  </si>
  <si>
    <t>ОГСЭ.01</t>
  </si>
  <si>
    <t>Основы философии</t>
  </si>
  <si>
    <t>Информационные технологии в профессиональной деятельности</t>
  </si>
  <si>
    <t>Статистика</t>
  </si>
  <si>
    <t>ОП.04</t>
  </si>
  <si>
    <t>Документационное обеспечение управления</t>
  </si>
  <si>
    <t>Финансы, денежное обращение и кредит</t>
  </si>
  <si>
    <t>ОП.07</t>
  </si>
  <si>
    <t>Бухгалтерский учет</t>
  </si>
  <si>
    <t>Маркетинг</t>
  </si>
  <si>
    <t>ОП.08</t>
  </si>
  <si>
    <t>ОП.14.</t>
  </si>
  <si>
    <t>ОП.11</t>
  </si>
  <si>
    <t>Налоги и налогообложение</t>
  </si>
  <si>
    <t>ОП.10</t>
  </si>
  <si>
    <t>Международный менеджмент в области логистики</t>
  </si>
  <si>
    <t>Планирование и организация логистического процесса в организациях (подразделениях) различных сфер деятельности</t>
  </si>
  <si>
    <t>Основы планирования и организации логистического процесса в организациях (подразделениях)</t>
  </si>
  <si>
    <t>Оценка рентабельности системы складирования и оптимизации внутрипроизводственных потоковых процессов</t>
  </si>
  <si>
    <t>Документационное обеспечение логистических процессов</t>
  </si>
  <si>
    <t>МДК   .01.02</t>
  </si>
  <si>
    <t>ПП.01.01</t>
  </si>
  <si>
    <t>Оптимизация ресурсов организаций (подразделенний). связанных с материальными и нематериальными потоками</t>
  </si>
  <si>
    <t>ПМ.03</t>
  </si>
  <si>
    <t>Проектирование логистических систем</t>
  </si>
  <si>
    <t>МДК  .03.03</t>
  </si>
  <si>
    <t>МДК .03.04</t>
  </si>
  <si>
    <t>Проектирование бизнес процессов</t>
  </si>
  <si>
    <t>Нормативный срок обучения -2 года 10 месяцев</t>
  </si>
  <si>
    <t>Менеджмент</t>
  </si>
  <si>
    <t>Правовое обеспечение профессиональной деятельности</t>
  </si>
  <si>
    <t>ОП.12</t>
  </si>
  <si>
    <t>Аудит</t>
  </si>
  <si>
    <t>ОП.09</t>
  </si>
  <si>
    <t>Анализ финансово-хозяйственной деятельности</t>
  </si>
  <si>
    <t>Управление логистическими процессами в закупках, производстве и распределении</t>
  </si>
  <si>
    <t>МДК. 02.01.</t>
  </si>
  <si>
    <t>Основы управления логистическими процессами в закупках, производстве и распределении</t>
  </si>
  <si>
    <t>Оптимизация процессов транспортировки и проведение оценки стоимости затрат на хранение товарных запасов</t>
  </si>
  <si>
    <t>Оптимизация ресурсов организаций (подразделений)</t>
  </si>
  <si>
    <t>Оценка инвестиционных проектов в логистической системе</t>
  </si>
  <si>
    <t>УП.03.01</t>
  </si>
  <si>
    <t>1 сент. - 26 сент.</t>
  </si>
  <si>
    <t xml:space="preserve">  28 сент. - 31 окт.</t>
  </si>
  <si>
    <t xml:space="preserve">  2 нояб. - 28 нояб.</t>
  </si>
  <si>
    <t xml:space="preserve"> 28 дек. – 2 янв.</t>
  </si>
  <si>
    <t>4 янв. – 9 янв.</t>
  </si>
  <si>
    <t xml:space="preserve"> 1 фев. - 27 февр.</t>
  </si>
  <si>
    <t xml:space="preserve">  1 мар. – 27 мар.</t>
  </si>
  <si>
    <t xml:space="preserve">  29 марта –24 апр.</t>
  </si>
  <si>
    <t>26 апр.-29 мая</t>
  </si>
  <si>
    <t xml:space="preserve">  31 мая – 26 июня</t>
  </si>
  <si>
    <t>28 июня. – 31 июля.</t>
  </si>
  <si>
    <t>2 авг.-28 авг.</t>
  </si>
  <si>
    <t xml:space="preserve">  2 сент .- 28 сент.</t>
  </si>
  <si>
    <t xml:space="preserve"> 30 сент. -  26 окт.</t>
  </si>
  <si>
    <t>28 окт. -30 ноя.</t>
  </si>
  <si>
    <t xml:space="preserve">  2 дек. – 28 дек.</t>
  </si>
  <si>
    <t xml:space="preserve">  30 дек. – 4 янв.</t>
  </si>
  <si>
    <t xml:space="preserve"> 6 янв. –11 янв.</t>
  </si>
  <si>
    <t xml:space="preserve">  27 янв. - 29 фев.</t>
  </si>
  <si>
    <t xml:space="preserve"> 30 марта – 25 апр.</t>
  </si>
  <si>
    <t xml:space="preserve">  1  июня – 27 июня</t>
  </si>
  <si>
    <t>29 июн.-25 июл</t>
  </si>
  <si>
    <t>27 июля.-29 авг.</t>
  </si>
  <si>
    <t>МДК .01.01</t>
  </si>
  <si>
    <t>ПМ.04</t>
  </si>
  <si>
    <t>Оценка эффективности работы логистических систем и контроль логистических операций</t>
  </si>
  <si>
    <t>МДК  .04.01</t>
  </si>
  <si>
    <t>Основы контроля и оценки эффективности функционирования логистических систем и операций</t>
  </si>
  <si>
    <t>МДК. 04.02</t>
  </si>
  <si>
    <t>Стратегическая логистика</t>
  </si>
  <si>
    <t>УП.04.01</t>
  </si>
  <si>
    <t>ПП  .04.011</t>
  </si>
  <si>
    <t>"_____" ____________2018 г.</t>
  </si>
  <si>
    <t xml:space="preserve">  1-29 сент.</t>
  </si>
  <si>
    <t xml:space="preserve">  1 - 27 октября.</t>
  </si>
  <si>
    <t xml:space="preserve">  29 ок. -24 ноября</t>
  </si>
  <si>
    <t xml:space="preserve">   26 ноября -22 дек..</t>
  </si>
  <si>
    <t xml:space="preserve"> 31 дек. – 12 янв.                             </t>
  </si>
  <si>
    <t xml:space="preserve">14 янв.-26 январ. </t>
  </si>
  <si>
    <t xml:space="preserve">  28 янв. - 23 фев.</t>
  </si>
  <si>
    <t xml:space="preserve">  25 фев.–30 мар.</t>
  </si>
  <si>
    <t xml:space="preserve">  1 апр. – 27 апр.</t>
  </si>
  <si>
    <t>29 апр.– 25 мая</t>
  </si>
  <si>
    <t>27 мая-29июня</t>
  </si>
  <si>
    <t>1 июля. –27 июля.</t>
  </si>
  <si>
    <t xml:space="preserve">  29 июля - 31 авг.</t>
  </si>
  <si>
    <t>ОУД.01</t>
  </si>
  <si>
    <t>ОУД.02</t>
  </si>
  <si>
    <t>ОУД.03</t>
  </si>
  <si>
    <t>ОУД.04</t>
  </si>
  <si>
    <t>Математика: Алгебра и начала математического анализа; геометрия</t>
  </si>
  <si>
    <t>ОУД.05</t>
  </si>
  <si>
    <t>ОУД.06</t>
  </si>
  <si>
    <t>ОУД.07</t>
  </si>
  <si>
    <t>Основы безопасности жизнедеятельности</t>
  </si>
  <si>
    <t>ОУД .08</t>
  </si>
  <si>
    <t>Информатика</t>
  </si>
  <si>
    <t>ОУД.09</t>
  </si>
  <si>
    <t xml:space="preserve">Обществознание </t>
  </si>
  <si>
    <t>ОУД.10</t>
  </si>
  <si>
    <t>Экономика</t>
  </si>
  <si>
    <t>ОУД .11</t>
  </si>
  <si>
    <t>Право</t>
  </si>
  <si>
    <t>ОУД.12</t>
  </si>
  <si>
    <t>ОУД. 13</t>
  </si>
  <si>
    <t>Астрономия</t>
  </si>
  <si>
    <t>ОУД.14</t>
  </si>
  <si>
    <t>сам.р.с.</t>
  </si>
  <si>
    <t>ПОО</t>
  </si>
  <si>
    <t>Предлагаемые ОО</t>
  </si>
  <si>
    <t>ОУД.15</t>
  </si>
  <si>
    <t>Технология профессиональной деятельности</t>
  </si>
  <si>
    <t>по профессии среднего профессионального образования  38.02.03 Операционная деятельность в логистике</t>
  </si>
</sst>
</file>

<file path=xl/styles.xml><?xml version="1.0" encoding="utf-8"?>
<styleSheet xmlns="http://schemas.openxmlformats.org/spreadsheetml/2006/main">
  <fonts count="36">
    <font>
      <sz val="11"/>
      <color theme="1"/>
      <name val="Calibri"/>
      <family val="2"/>
      <charset val="204"/>
      <scheme val="minor"/>
    </font>
    <font>
      <sz val="8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6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1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4"/>
      <color indexed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Calibri"/>
      <family val="2"/>
      <charset val="204"/>
    </font>
    <font>
      <sz val="14"/>
      <color theme="1"/>
      <name val="Calibri"/>
      <family val="2"/>
      <charset val="204"/>
      <scheme val="minor"/>
    </font>
    <font>
      <u/>
      <sz val="14"/>
      <color indexed="12"/>
      <name val="Calibri"/>
      <family val="2"/>
      <charset val="204"/>
    </font>
    <font>
      <sz val="14"/>
      <color rgb="FFFF0000"/>
      <name val="Times New Roman"/>
      <family val="1"/>
      <charset val="204"/>
    </font>
    <font>
      <u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u/>
      <sz val="11"/>
      <color indexed="12"/>
      <name val="Calibri"/>
      <family val="2"/>
      <charset val="204"/>
    </font>
    <font>
      <b/>
      <u/>
      <sz val="8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8"/>
      <color indexed="8"/>
      <name val="Times New Roman"/>
      <family val="1"/>
      <charset val="204"/>
    </font>
    <font>
      <b/>
      <sz val="8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76933C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336600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326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2" fillId="0" borderId="0" xfId="0" applyFont="1" applyBorder="1" applyAlignment="1"/>
    <xf numFmtId="0" fontId="2" fillId="0" borderId="1" xfId="0" applyFont="1" applyBorder="1" applyAlignment="1"/>
    <xf numFmtId="0" fontId="2" fillId="0" borderId="1" xfId="0" applyFont="1" applyBorder="1" applyAlignment="1">
      <alignment horizontal="center"/>
    </xf>
    <xf numFmtId="0" fontId="6" fillId="0" borderId="4" xfId="0" applyFont="1" applyBorder="1" applyAlignment="1">
      <alignment horizontal="center" vertical="center" textRotation="90"/>
    </xf>
    <xf numFmtId="0" fontId="6" fillId="0" borderId="3" xfId="0" applyFont="1" applyBorder="1" applyAlignment="1">
      <alignment horizontal="center" vertical="center" textRotation="90"/>
    </xf>
    <xf numFmtId="0" fontId="6" fillId="0" borderId="4" xfId="0" applyFont="1" applyBorder="1" applyAlignment="1">
      <alignment horizontal="center" vertical="center" textRotation="90" wrapText="1"/>
    </xf>
    <xf numFmtId="0" fontId="6" fillId="0" borderId="5" xfId="0" applyFont="1" applyBorder="1" applyAlignment="1">
      <alignment horizontal="center" vertical="center" textRotation="90"/>
    </xf>
    <xf numFmtId="0" fontId="6" fillId="0" borderId="2" xfId="0" applyFont="1" applyBorder="1" applyAlignment="1">
      <alignment horizontal="center" vertical="center" textRotation="90"/>
    </xf>
    <xf numFmtId="0" fontId="6" fillId="0" borderId="7" xfId="0" applyFont="1" applyBorder="1" applyAlignment="1">
      <alignment horizontal="center" vertical="center" textRotation="90"/>
    </xf>
    <xf numFmtId="0" fontId="6" fillId="0" borderId="8" xfId="0" applyFont="1" applyBorder="1" applyAlignment="1">
      <alignment horizontal="center" vertical="center" textRotation="90"/>
    </xf>
    <xf numFmtId="0" fontId="6" fillId="0" borderId="8" xfId="0" applyFont="1" applyBorder="1" applyAlignment="1">
      <alignment horizontal="center" vertical="center" textRotation="90" wrapText="1"/>
    </xf>
    <xf numFmtId="0" fontId="6" fillId="0" borderId="9" xfId="0" applyFont="1" applyBorder="1" applyAlignment="1">
      <alignment horizontal="center" vertical="center" textRotation="90"/>
    </xf>
    <xf numFmtId="0" fontId="6" fillId="0" borderId="11" xfId="0" applyFont="1" applyBorder="1" applyAlignment="1">
      <alignment horizontal="center" vertical="center" textRotation="90"/>
    </xf>
    <xf numFmtId="0" fontId="6" fillId="0" borderId="11" xfId="0" applyFont="1" applyBorder="1" applyAlignment="1">
      <alignment horizontal="center" vertical="center" textRotation="90" wrapText="1"/>
    </xf>
    <xf numFmtId="0" fontId="12" fillId="5" borderId="4" xfId="0" applyFont="1" applyFill="1" applyBorder="1" applyAlignment="1">
      <alignment horizontal="center" vertical="center"/>
    </xf>
    <xf numFmtId="0" fontId="12" fillId="5" borderId="1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16" fillId="0" borderId="0" xfId="0" applyFont="1"/>
    <xf numFmtId="0" fontId="0" fillId="0" borderId="0" xfId="0" applyFont="1"/>
    <xf numFmtId="0" fontId="17" fillId="0" borderId="0" xfId="0" applyFont="1"/>
    <xf numFmtId="0" fontId="18" fillId="0" borderId="0" xfId="0" applyFont="1"/>
    <xf numFmtId="0" fontId="4" fillId="0" borderId="0" xfId="0" applyFont="1" applyAlignment="1"/>
    <xf numFmtId="0" fontId="4" fillId="0" borderId="1" xfId="0" applyFont="1" applyBorder="1" applyAlignment="1"/>
    <xf numFmtId="0" fontId="4" fillId="0" borderId="0" xfId="0" applyFont="1" applyBorder="1" applyAlignment="1"/>
    <xf numFmtId="0" fontId="17" fillId="0" borderId="5" xfId="0" applyFont="1" applyBorder="1" applyAlignment="1">
      <alignment textRotation="90"/>
    </xf>
    <xf numFmtId="0" fontId="17" fillId="0" borderId="3" xfId="0" applyFont="1" applyBorder="1" applyAlignment="1">
      <alignment textRotation="90"/>
    </xf>
    <xf numFmtId="0" fontId="17" fillId="0" borderId="5" xfId="0" applyFont="1" applyBorder="1" applyAlignment="1">
      <alignment textRotation="90" wrapText="1"/>
    </xf>
    <xf numFmtId="0" fontId="17" fillId="0" borderId="4" xfId="0" applyFont="1" applyBorder="1" applyAlignment="1">
      <alignment textRotation="90" wrapText="1"/>
    </xf>
    <xf numFmtId="0" fontId="17" fillId="0" borderId="23" xfId="0" applyFont="1" applyBorder="1" applyAlignment="1">
      <alignment textRotation="90"/>
    </xf>
    <xf numFmtId="0" fontId="17" fillId="0" borderId="4" xfId="0" applyFont="1" applyBorder="1" applyAlignment="1">
      <alignment textRotation="90"/>
    </xf>
    <xf numFmtId="0" fontId="17" fillId="0" borderId="2" xfId="0" applyFont="1" applyBorder="1" applyAlignment="1">
      <alignment horizontal="center" textRotation="90"/>
    </xf>
    <xf numFmtId="0" fontId="19" fillId="0" borderId="22" xfId="1" applyFont="1" applyBorder="1" applyAlignment="1" applyProtection="1">
      <alignment horizontal="center" textRotation="90"/>
    </xf>
    <xf numFmtId="0" fontId="18" fillId="0" borderId="12" xfId="0" applyFont="1" applyBorder="1"/>
    <xf numFmtId="0" fontId="17" fillId="0" borderId="7" xfId="0" applyFont="1" applyBorder="1" applyAlignment="1">
      <alignment horizontal="center" vertical="center" textRotation="90"/>
    </xf>
    <xf numFmtId="0" fontId="17" fillId="0" borderId="8" xfId="0" applyFont="1" applyBorder="1" applyAlignment="1">
      <alignment horizontal="center" vertical="center" textRotation="90"/>
    </xf>
    <xf numFmtId="0" fontId="17" fillId="0" borderId="8" xfId="0" applyFont="1" applyBorder="1" applyAlignment="1">
      <alignment horizontal="center" vertical="center" textRotation="90" wrapText="1"/>
    </xf>
    <xf numFmtId="0" fontId="17" fillId="0" borderId="33" xfId="0" applyFont="1" applyFill="1" applyBorder="1" applyAlignment="1">
      <alignment horizontal="center" vertical="center" textRotation="90"/>
    </xf>
    <xf numFmtId="0" fontId="17" fillId="0" borderId="8" xfId="0" applyFont="1" applyFill="1" applyBorder="1" applyAlignment="1">
      <alignment horizontal="center" vertical="center" textRotation="90" wrapText="1"/>
    </xf>
    <xf numFmtId="0" fontId="17" fillId="0" borderId="8" xfId="0" applyFont="1" applyFill="1" applyBorder="1" applyAlignment="1">
      <alignment horizontal="center" vertical="center" textRotation="90"/>
    </xf>
    <xf numFmtId="0" fontId="17" fillId="0" borderId="9" xfId="0" applyFont="1" applyBorder="1" applyAlignment="1">
      <alignment horizontal="center" vertical="center" textRotation="90" wrapText="1"/>
    </xf>
    <xf numFmtId="0" fontId="18" fillId="0" borderId="24" xfId="0" applyFont="1" applyBorder="1"/>
    <xf numFmtId="0" fontId="17" fillId="0" borderId="11" xfId="0" applyFont="1" applyBorder="1" applyAlignment="1">
      <alignment horizontal="center" vertical="center" textRotation="90"/>
    </xf>
    <xf numFmtId="0" fontId="17" fillId="0" borderId="11" xfId="0" applyFont="1" applyBorder="1" applyAlignment="1">
      <alignment horizontal="center" vertical="center" textRotation="90" wrapText="1"/>
    </xf>
    <xf numFmtId="0" fontId="17" fillId="0" borderId="5" xfId="0" applyFont="1" applyFill="1" applyBorder="1" applyAlignment="1">
      <alignment horizontal="center" vertical="center" textRotation="90" wrapText="1"/>
    </xf>
    <xf numFmtId="0" fontId="17" fillId="0" borderId="5" xfId="0" applyFont="1" applyBorder="1" applyAlignment="1">
      <alignment horizontal="center" vertical="center" textRotation="90" wrapText="1"/>
    </xf>
    <xf numFmtId="0" fontId="17" fillId="0" borderId="4" xfId="0" applyFont="1" applyBorder="1" applyAlignment="1">
      <alignment horizontal="center" vertical="center" textRotation="90" wrapText="1"/>
    </xf>
    <xf numFmtId="0" fontId="17" fillId="0" borderId="2" xfId="0" applyFont="1" applyBorder="1" applyAlignment="1">
      <alignment horizontal="center" vertical="center" textRotation="90"/>
    </xf>
    <xf numFmtId="0" fontId="17" fillId="0" borderId="5" xfId="0" applyFont="1" applyBorder="1" applyAlignment="1">
      <alignment horizontal="center" vertical="center" textRotation="90"/>
    </xf>
    <xf numFmtId="0" fontId="17" fillId="0" borderId="4" xfId="0" applyFont="1" applyBorder="1" applyAlignment="1">
      <alignment horizontal="center" vertical="center" textRotation="90"/>
    </xf>
    <xf numFmtId="0" fontId="17" fillId="0" borderId="2" xfId="0" applyFont="1" applyBorder="1" applyAlignment="1">
      <alignment horizontal="center" vertical="center" textRotation="90" wrapText="1"/>
    </xf>
    <xf numFmtId="0" fontId="17" fillId="7" borderId="2" xfId="0" applyFont="1" applyFill="1" applyBorder="1" applyAlignment="1">
      <alignment horizontal="center" vertical="center" textRotation="90" wrapText="1"/>
    </xf>
    <xf numFmtId="0" fontId="18" fillId="0" borderId="13" xfId="0" applyFont="1" applyBorder="1"/>
    <xf numFmtId="0" fontId="4" fillId="2" borderId="11" xfId="0" applyFont="1" applyFill="1" applyBorder="1" applyAlignment="1">
      <alignment horizontal="center" vertical="center" wrapText="1"/>
    </xf>
    <xf numFmtId="0" fontId="4" fillId="9" borderId="5" xfId="0" applyFont="1" applyFill="1" applyBorder="1" applyAlignment="1">
      <alignment horizontal="center"/>
    </xf>
    <xf numFmtId="0" fontId="17" fillId="5" borderId="11" xfId="0" applyFont="1" applyFill="1" applyBorder="1" applyAlignment="1">
      <alignment horizontal="center" vertical="center"/>
    </xf>
    <xf numFmtId="0" fontId="17" fillId="5" borderId="4" xfId="0" applyFont="1" applyFill="1" applyBorder="1" applyAlignment="1">
      <alignment horizontal="center" vertical="center"/>
    </xf>
    <xf numFmtId="0" fontId="22" fillId="0" borderId="0" xfId="0" applyFont="1"/>
    <xf numFmtId="0" fontId="23" fillId="0" borderId="0" xfId="0" applyFont="1"/>
    <xf numFmtId="0" fontId="24" fillId="0" borderId="22" xfId="1" applyFont="1" applyBorder="1" applyAlignment="1" applyProtection="1">
      <alignment horizontal="center" textRotation="90"/>
    </xf>
    <xf numFmtId="0" fontId="23" fillId="0" borderId="12" xfId="0" applyFont="1" applyBorder="1"/>
    <xf numFmtId="0" fontId="23" fillId="0" borderId="24" xfId="0" applyFont="1" applyBorder="1"/>
    <xf numFmtId="0" fontId="23" fillId="0" borderId="13" xfId="0" applyFont="1" applyBorder="1"/>
    <xf numFmtId="0" fontId="17" fillId="4" borderId="11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17" fillId="3" borderId="11" xfId="0" applyFont="1" applyFill="1" applyBorder="1" applyAlignment="1">
      <alignment horizontal="center" vertical="center" wrapText="1"/>
    </xf>
    <xf numFmtId="0" fontId="17" fillId="3" borderId="11" xfId="0" applyFont="1" applyFill="1" applyBorder="1" applyAlignment="1">
      <alignment horizontal="center" vertical="center"/>
    </xf>
    <xf numFmtId="0" fontId="17" fillId="6" borderId="11" xfId="0" applyFont="1" applyFill="1" applyBorder="1" applyAlignment="1">
      <alignment horizontal="center" vertical="center"/>
    </xf>
    <xf numFmtId="0" fontId="17" fillId="3" borderId="4" xfId="0" applyFont="1" applyFill="1" applyBorder="1" applyAlignment="1">
      <alignment horizontal="center" vertical="center"/>
    </xf>
    <xf numFmtId="0" fontId="17" fillId="4" borderId="11" xfId="0" applyFont="1" applyFill="1" applyBorder="1" applyAlignment="1">
      <alignment horizontal="center" vertical="center" wrapText="1"/>
    </xf>
    <xf numFmtId="0" fontId="17" fillId="6" borderId="11" xfId="0" applyFont="1" applyFill="1" applyBorder="1" applyAlignment="1">
      <alignment horizontal="center" vertical="center" wrapText="1"/>
    </xf>
    <xf numFmtId="0" fontId="17" fillId="10" borderId="11" xfId="0" applyFont="1" applyFill="1" applyBorder="1" applyAlignment="1">
      <alignment horizontal="center" vertical="center"/>
    </xf>
    <xf numFmtId="0" fontId="21" fillId="6" borderId="11" xfId="0" applyFont="1" applyFill="1" applyBorder="1" applyAlignment="1">
      <alignment horizontal="center" vertical="center"/>
    </xf>
    <xf numFmtId="0" fontId="4" fillId="6" borderId="11" xfId="0" applyFont="1" applyFill="1" applyBorder="1" applyAlignment="1">
      <alignment horizontal="center"/>
    </xf>
    <xf numFmtId="0" fontId="4" fillId="10" borderId="11" xfId="0" applyFont="1" applyFill="1" applyBorder="1" applyAlignment="1">
      <alignment horizontal="center"/>
    </xf>
    <xf numFmtId="0" fontId="17" fillId="11" borderId="11" xfId="0" applyFont="1" applyFill="1" applyBorder="1" applyAlignment="1">
      <alignment horizontal="center" vertical="center"/>
    </xf>
    <xf numFmtId="0" fontId="17" fillId="12" borderId="11" xfId="0" applyFont="1" applyFill="1" applyBorder="1" applyAlignment="1">
      <alignment horizontal="center" vertical="center"/>
    </xf>
    <xf numFmtId="0" fontId="17" fillId="10" borderId="11" xfId="0" applyFont="1" applyFill="1" applyBorder="1" applyAlignment="1">
      <alignment horizontal="center" vertical="center" wrapText="1"/>
    </xf>
    <xf numFmtId="0" fontId="20" fillId="8" borderId="11" xfId="0" applyFont="1" applyFill="1" applyBorder="1" applyAlignment="1">
      <alignment horizontal="center" vertical="center"/>
    </xf>
    <xf numFmtId="0" fontId="17" fillId="10" borderId="11" xfId="0" applyFont="1" applyFill="1" applyBorder="1" applyAlignment="1">
      <alignment horizontal="center"/>
    </xf>
    <xf numFmtId="0" fontId="17" fillId="6" borderId="11" xfId="0" applyFont="1" applyFill="1" applyBorder="1" applyAlignment="1">
      <alignment horizontal="center"/>
    </xf>
    <xf numFmtId="0" fontId="17" fillId="12" borderId="11" xfId="0" applyFont="1" applyFill="1" applyBorder="1" applyAlignment="1">
      <alignment horizontal="center"/>
    </xf>
    <xf numFmtId="0" fontId="7" fillId="10" borderId="5" xfId="0" applyFont="1" applyFill="1" applyBorder="1" applyAlignment="1">
      <alignment horizontal="center" wrapText="1"/>
    </xf>
    <xf numFmtId="0" fontId="7" fillId="6" borderId="5" xfId="0" applyFont="1" applyFill="1" applyBorder="1" applyAlignment="1">
      <alignment horizontal="center" wrapText="1"/>
    </xf>
    <xf numFmtId="0" fontId="7" fillId="6" borderId="12" xfId="0" applyFont="1" applyFill="1" applyBorder="1" applyAlignment="1">
      <alignment horizontal="center" wrapText="1"/>
    </xf>
    <xf numFmtId="0" fontId="27" fillId="6" borderId="5" xfId="0" applyFont="1" applyFill="1" applyBorder="1" applyAlignment="1">
      <alignment horizontal="center" wrapText="1"/>
    </xf>
    <xf numFmtId="0" fontId="7" fillId="4" borderId="5" xfId="0" applyFont="1" applyFill="1" applyBorder="1" applyAlignment="1">
      <alignment horizontal="center" wrapText="1"/>
    </xf>
    <xf numFmtId="0" fontId="7" fillId="4" borderId="12" xfId="0" applyFont="1" applyFill="1" applyBorder="1" applyAlignment="1">
      <alignment horizontal="center" wrapText="1"/>
    </xf>
    <xf numFmtId="0" fontId="7" fillId="6" borderId="22" xfId="0" applyFont="1" applyFill="1" applyBorder="1" applyAlignment="1">
      <alignment horizontal="center" wrapText="1"/>
    </xf>
    <xf numFmtId="0" fontId="7" fillId="6" borderId="4" xfId="0" applyFont="1" applyFill="1" applyBorder="1" applyAlignment="1">
      <alignment horizontal="center" wrapText="1"/>
    </xf>
    <xf numFmtId="0" fontId="7" fillId="10" borderId="22" xfId="0" applyFont="1" applyFill="1" applyBorder="1" applyAlignment="1">
      <alignment horizontal="center" wrapText="1"/>
    </xf>
    <xf numFmtId="0" fontId="7" fillId="10" borderId="18" xfId="0" applyFont="1" applyFill="1" applyBorder="1" applyAlignment="1">
      <alignment horizontal="center" vertical="center" wrapText="1"/>
    </xf>
    <xf numFmtId="0" fontId="17" fillId="0" borderId="2" xfId="0" applyFont="1" applyBorder="1" applyAlignment="1">
      <alignment vertical="center" textRotation="90"/>
    </xf>
    <xf numFmtId="0" fontId="17" fillId="0" borderId="5" xfId="0" applyFont="1" applyBorder="1" applyAlignment="1">
      <alignment vertical="center" textRotation="90"/>
    </xf>
    <xf numFmtId="0" fontId="4" fillId="13" borderId="11" xfId="0" applyFont="1" applyFill="1" applyBorder="1" applyAlignment="1">
      <alignment horizontal="center"/>
    </xf>
    <xf numFmtId="0" fontId="17" fillId="13" borderId="11" xfId="0" applyFont="1" applyFill="1" applyBorder="1" applyAlignment="1">
      <alignment horizontal="center"/>
    </xf>
    <xf numFmtId="0" fontId="4" fillId="14" borderId="11" xfId="0" applyFont="1" applyFill="1" applyBorder="1" applyAlignment="1">
      <alignment horizontal="center"/>
    </xf>
    <xf numFmtId="0" fontId="17" fillId="14" borderId="11" xfId="0" applyFont="1" applyFill="1" applyBorder="1" applyAlignment="1">
      <alignment horizontal="center" vertical="center"/>
    </xf>
    <xf numFmtId="0" fontId="17" fillId="14" borderId="11" xfId="0" applyFont="1" applyFill="1" applyBorder="1" applyAlignment="1">
      <alignment horizontal="center"/>
    </xf>
    <xf numFmtId="0" fontId="17" fillId="11" borderId="11" xfId="0" applyFont="1" applyFill="1" applyBorder="1" applyAlignment="1">
      <alignment horizontal="center"/>
    </xf>
    <xf numFmtId="0" fontId="17" fillId="11" borderId="11" xfId="0" applyFont="1" applyFill="1" applyBorder="1" applyAlignment="1">
      <alignment horizontal="center" vertical="center" wrapText="1"/>
    </xf>
    <xf numFmtId="0" fontId="4" fillId="11" borderId="11" xfId="0" applyFont="1" applyFill="1" applyBorder="1" applyAlignment="1">
      <alignment horizontal="center"/>
    </xf>
    <xf numFmtId="0" fontId="7" fillId="10" borderId="19" xfId="0" applyFont="1" applyFill="1" applyBorder="1" applyAlignment="1">
      <alignment horizontal="center" vertical="center" wrapText="1"/>
    </xf>
    <xf numFmtId="0" fontId="7" fillId="13" borderId="5" xfId="0" applyFont="1" applyFill="1" applyBorder="1" applyAlignment="1">
      <alignment horizontal="center" wrapText="1"/>
    </xf>
    <xf numFmtId="0" fontId="7" fillId="13" borderId="11" xfId="0" applyFont="1" applyFill="1" applyBorder="1" applyAlignment="1">
      <alignment horizontal="center" vertical="center"/>
    </xf>
    <xf numFmtId="0" fontId="17" fillId="13" borderId="11" xfId="0" applyFont="1" applyFill="1" applyBorder="1" applyAlignment="1">
      <alignment horizontal="center" vertical="center"/>
    </xf>
    <xf numFmtId="0" fontId="7" fillId="14" borderId="5" xfId="0" applyFont="1" applyFill="1" applyBorder="1" applyAlignment="1">
      <alignment horizontal="center" wrapText="1"/>
    </xf>
    <xf numFmtId="0" fontId="27" fillId="14" borderId="5" xfId="0" applyFont="1" applyFill="1" applyBorder="1" applyAlignment="1">
      <alignment horizontal="center" wrapText="1"/>
    </xf>
    <xf numFmtId="0" fontId="21" fillId="14" borderId="11" xfId="0" applyFont="1" applyFill="1" applyBorder="1" applyAlignment="1">
      <alignment horizontal="center" vertical="center"/>
    </xf>
    <xf numFmtId="0" fontId="7" fillId="14" borderId="12" xfId="0" applyFont="1" applyFill="1" applyBorder="1" applyAlignment="1">
      <alignment horizontal="center" wrapText="1"/>
    </xf>
    <xf numFmtId="0" fontId="7" fillId="14" borderId="22" xfId="0" applyFont="1" applyFill="1" applyBorder="1" applyAlignment="1">
      <alignment horizontal="center" wrapText="1"/>
    </xf>
    <xf numFmtId="0" fontId="7" fillId="11" borderId="5" xfId="0" applyFont="1" applyFill="1" applyBorder="1" applyAlignment="1">
      <alignment horizontal="center" wrapText="1"/>
    </xf>
    <xf numFmtId="0" fontId="7" fillId="11" borderId="12" xfId="0" applyFont="1" applyFill="1" applyBorder="1" applyAlignment="1">
      <alignment horizontal="center" wrapText="1"/>
    </xf>
    <xf numFmtId="0" fontId="7" fillId="11" borderId="22" xfId="0" applyFont="1" applyFill="1" applyBorder="1" applyAlignment="1">
      <alignment horizontal="center" wrapText="1"/>
    </xf>
    <xf numFmtId="0" fontId="7" fillId="10" borderId="5" xfId="0" applyFont="1" applyFill="1" applyBorder="1" applyAlignment="1">
      <alignment horizontal="center" vertical="center" wrapText="1"/>
    </xf>
    <xf numFmtId="0" fontId="7" fillId="10" borderId="2" xfId="0" applyFont="1" applyFill="1" applyBorder="1" applyAlignment="1">
      <alignment horizontal="center" vertical="center" wrapText="1"/>
    </xf>
    <xf numFmtId="0" fontId="7" fillId="10" borderId="4" xfId="0" applyFont="1" applyFill="1" applyBorder="1" applyAlignment="1">
      <alignment horizontal="center" wrapText="1"/>
    </xf>
    <xf numFmtId="0" fontId="7" fillId="10" borderId="12" xfId="0" applyFont="1" applyFill="1" applyBorder="1" applyAlignment="1">
      <alignment horizontal="center" wrapText="1"/>
    </xf>
    <xf numFmtId="0" fontId="7" fillId="10" borderId="31" xfId="0" applyFont="1" applyFill="1" applyBorder="1" applyAlignment="1">
      <alignment horizontal="center" vertical="center" wrapText="1"/>
    </xf>
    <xf numFmtId="0" fontId="7" fillId="10" borderId="38" xfId="0" applyFont="1" applyFill="1" applyBorder="1" applyAlignment="1">
      <alignment horizontal="center" vertical="center" wrapText="1"/>
    </xf>
    <xf numFmtId="0" fontId="7" fillId="10" borderId="20" xfId="0" applyFont="1" applyFill="1" applyBorder="1" applyAlignment="1">
      <alignment horizontal="center" vertical="center" wrapText="1"/>
    </xf>
    <xf numFmtId="0" fontId="7" fillId="10" borderId="28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6" fillId="0" borderId="5" xfId="0" applyFont="1" applyBorder="1" applyAlignment="1">
      <alignment horizontal="center" vertical="center" textRotation="90" wrapText="1"/>
    </xf>
    <xf numFmtId="0" fontId="7" fillId="10" borderId="12" xfId="0" applyFont="1" applyFill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textRotation="90"/>
    </xf>
    <xf numFmtId="0" fontId="29" fillId="10" borderId="12" xfId="0" applyFont="1" applyFill="1" applyBorder="1" applyAlignment="1">
      <alignment horizontal="center" vertical="center" wrapText="1"/>
    </xf>
    <xf numFmtId="0" fontId="21" fillId="14" borderId="11" xfId="0" applyFont="1" applyFill="1" applyBorder="1" applyAlignment="1">
      <alignment horizontal="center"/>
    </xf>
    <xf numFmtId="0" fontId="17" fillId="6" borderId="32" xfId="0" applyFont="1" applyFill="1" applyBorder="1" applyAlignment="1">
      <alignment horizontal="center"/>
    </xf>
    <xf numFmtId="0" fontId="17" fillId="6" borderId="5" xfId="0" applyFont="1" applyFill="1" applyBorder="1" applyAlignment="1">
      <alignment horizontal="center"/>
    </xf>
    <xf numFmtId="0" fontId="17" fillId="10" borderId="4" xfId="0" applyFont="1" applyFill="1" applyBorder="1" applyAlignment="1">
      <alignment horizontal="center"/>
    </xf>
    <xf numFmtId="0" fontId="17" fillId="6" borderId="12" xfId="0" applyFont="1" applyFill="1" applyBorder="1" applyAlignment="1">
      <alignment horizontal="center"/>
    </xf>
    <xf numFmtId="0" fontId="17" fillId="6" borderId="4" xfId="0" applyFont="1" applyFill="1" applyBorder="1" applyAlignment="1">
      <alignment horizontal="center"/>
    </xf>
    <xf numFmtId="0" fontId="17" fillId="5" borderId="11" xfId="0" applyFont="1" applyFill="1" applyBorder="1" applyAlignment="1">
      <alignment horizontal="center"/>
    </xf>
    <xf numFmtId="0" fontId="17" fillId="5" borderId="4" xfId="0" applyFont="1" applyFill="1" applyBorder="1" applyAlignment="1">
      <alignment horizontal="center"/>
    </xf>
    <xf numFmtId="0" fontId="7" fillId="0" borderId="2" xfId="0" applyFont="1" applyBorder="1" applyAlignment="1">
      <alignment horizontal="center" vertical="center" textRotation="90"/>
    </xf>
    <xf numFmtId="0" fontId="31" fillId="0" borderId="22" xfId="1" applyFont="1" applyBorder="1" applyAlignment="1" applyProtection="1">
      <alignment horizontal="center" textRotation="90"/>
    </xf>
    <xf numFmtId="0" fontId="0" fillId="0" borderId="12" xfId="0" applyBorder="1"/>
    <xf numFmtId="0" fontId="0" fillId="0" borderId="24" xfId="0" applyBorder="1"/>
    <xf numFmtId="0" fontId="0" fillId="0" borderId="13" xfId="0" applyBorder="1"/>
    <xf numFmtId="0" fontId="6" fillId="15" borderId="5" xfId="0" applyFont="1" applyFill="1" applyBorder="1" applyAlignment="1">
      <alignment horizontal="center" wrapText="1"/>
    </xf>
    <xf numFmtId="0" fontId="10" fillId="15" borderId="11" xfId="0" applyFont="1" applyFill="1" applyBorder="1" applyAlignment="1">
      <alignment horizontal="center"/>
    </xf>
    <xf numFmtId="0" fontId="10" fillId="16" borderId="11" xfId="0" applyFont="1" applyFill="1" applyBorder="1" applyAlignment="1">
      <alignment horizontal="center"/>
    </xf>
    <xf numFmtId="0" fontId="10" fillId="17" borderId="11" xfId="0" applyFont="1" applyFill="1" applyBorder="1" applyAlignment="1">
      <alignment horizontal="center"/>
    </xf>
    <xf numFmtId="0" fontId="11" fillId="17" borderId="11" xfId="0" applyFont="1" applyFill="1" applyBorder="1" applyAlignment="1">
      <alignment horizontal="center" vertical="center"/>
    </xf>
    <xf numFmtId="0" fontId="8" fillId="17" borderId="11" xfId="0" applyFont="1" applyFill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6" fillId="18" borderId="5" xfId="0" applyFont="1" applyFill="1" applyBorder="1" applyAlignment="1">
      <alignment horizontal="center" wrapText="1"/>
    </xf>
    <xf numFmtId="0" fontId="12" fillId="18" borderId="11" xfId="0" applyFont="1" applyFill="1" applyBorder="1" applyAlignment="1">
      <alignment horizontal="center" vertical="center"/>
    </xf>
    <xf numFmtId="0" fontId="12" fillId="8" borderId="11" xfId="0" applyFont="1" applyFill="1" applyBorder="1" applyAlignment="1">
      <alignment horizontal="center" vertical="center"/>
    </xf>
    <xf numFmtId="0" fontId="10" fillId="8" borderId="11" xfId="0" applyFont="1" applyFill="1" applyBorder="1" applyAlignment="1">
      <alignment horizontal="center"/>
    </xf>
    <xf numFmtId="0" fontId="2" fillId="8" borderId="11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wrapText="1"/>
    </xf>
    <xf numFmtId="0" fontId="12" fillId="19" borderId="11" xfId="0" applyFont="1" applyFill="1" applyBorder="1" applyAlignment="1">
      <alignment horizontal="center" vertical="center"/>
    </xf>
    <xf numFmtId="0" fontId="33" fillId="17" borderId="11" xfId="0" applyFont="1" applyFill="1" applyBorder="1" applyAlignment="1">
      <alignment horizontal="center" vertical="center"/>
    </xf>
    <xf numFmtId="0" fontId="7" fillId="18" borderId="11" xfId="0" applyFont="1" applyFill="1" applyBorder="1" applyAlignment="1">
      <alignment horizontal="center" vertical="center"/>
    </xf>
    <xf numFmtId="0" fontId="10" fillId="20" borderId="11" xfId="0" applyFont="1" applyFill="1" applyBorder="1" applyAlignment="1">
      <alignment horizontal="center"/>
    </xf>
    <xf numFmtId="0" fontId="12" fillId="20" borderId="11" xfId="0" applyFont="1" applyFill="1" applyBorder="1" applyAlignment="1">
      <alignment horizontal="center" vertical="center"/>
    </xf>
    <xf numFmtId="0" fontId="12" fillId="9" borderId="11" xfId="0" applyFont="1" applyFill="1" applyBorder="1" applyAlignment="1">
      <alignment horizontal="center" vertical="center"/>
    </xf>
    <xf numFmtId="0" fontId="13" fillId="19" borderId="11" xfId="0" applyFont="1" applyFill="1" applyBorder="1" applyAlignment="1">
      <alignment horizontal="center" vertical="center"/>
    </xf>
    <xf numFmtId="0" fontId="2" fillId="9" borderId="11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wrapText="1"/>
    </xf>
    <xf numFmtId="0" fontId="6" fillId="0" borderId="8" xfId="0" applyFont="1" applyBorder="1" applyAlignment="1">
      <alignment horizontal="center" vertical="center" wrapText="1"/>
    </xf>
    <xf numFmtId="0" fontId="30" fillId="20" borderId="11" xfId="0" applyFont="1" applyFill="1" applyBorder="1" applyAlignment="1">
      <alignment horizontal="center" vertical="center"/>
    </xf>
    <xf numFmtId="0" fontId="12" fillId="9" borderId="11" xfId="0" applyFont="1" applyFill="1" applyBorder="1" applyAlignment="1">
      <alignment horizontal="center"/>
    </xf>
    <xf numFmtId="0" fontId="33" fillId="20" borderId="11" xfId="0" applyFont="1" applyFill="1" applyBorder="1" applyAlignment="1">
      <alignment horizontal="center" vertical="center"/>
    </xf>
    <xf numFmtId="0" fontId="8" fillId="20" borderId="11" xfId="0" applyFont="1" applyFill="1" applyBorder="1" applyAlignment="1">
      <alignment horizontal="center"/>
    </xf>
    <xf numFmtId="0" fontId="10" fillId="9" borderId="11" xfId="0" applyFont="1" applyFill="1" applyBorder="1" applyAlignment="1">
      <alignment horizontal="center"/>
    </xf>
    <xf numFmtId="0" fontId="6" fillId="21" borderId="5" xfId="0" applyFont="1" applyFill="1" applyBorder="1" applyAlignment="1">
      <alignment horizontal="center" wrapText="1"/>
    </xf>
    <xf numFmtId="0" fontId="12" fillId="21" borderId="11" xfId="0" applyFont="1" applyFill="1" applyBorder="1" applyAlignment="1">
      <alignment horizontal="center" vertical="center"/>
    </xf>
    <xf numFmtId="0" fontId="0" fillId="0" borderId="0" xfId="0" applyFill="1"/>
    <xf numFmtId="0" fontId="12" fillId="22" borderId="4" xfId="0" applyFont="1" applyFill="1" applyBorder="1" applyAlignment="1">
      <alignment horizontal="center" vertical="center"/>
    </xf>
    <xf numFmtId="0" fontId="35" fillId="17" borderId="11" xfId="0" applyFont="1" applyFill="1" applyBorder="1" applyAlignment="1">
      <alignment horizontal="center" vertical="center"/>
    </xf>
    <xf numFmtId="0" fontId="5" fillId="17" borderId="5" xfId="0" applyFont="1" applyFill="1" applyBorder="1" applyAlignment="1">
      <alignment horizontal="center" vertical="center"/>
    </xf>
    <xf numFmtId="0" fontId="8" fillId="17" borderId="5" xfId="0" applyFont="1" applyFill="1" applyBorder="1" applyAlignment="1">
      <alignment horizontal="center"/>
    </xf>
    <xf numFmtId="0" fontId="14" fillId="17" borderId="5" xfId="0" applyFont="1" applyFill="1" applyBorder="1" applyAlignment="1">
      <alignment horizontal="center" vertical="center"/>
    </xf>
    <xf numFmtId="0" fontId="4" fillId="8" borderId="11" xfId="0" applyFont="1" applyFill="1" applyBorder="1" applyAlignment="1">
      <alignment horizontal="center" vertical="center"/>
    </xf>
    <xf numFmtId="0" fontId="17" fillId="23" borderId="11" xfId="0" applyFont="1" applyFill="1" applyBorder="1" applyAlignment="1">
      <alignment horizontal="center" vertical="center" wrapText="1"/>
    </xf>
    <xf numFmtId="0" fontId="4" fillId="23" borderId="11" xfId="0" applyFont="1" applyFill="1" applyBorder="1" applyAlignment="1">
      <alignment horizontal="center" vertical="center" wrapText="1"/>
    </xf>
    <xf numFmtId="0" fontId="17" fillId="23" borderId="11" xfId="0" applyFont="1" applyFill="1" applyBorder="1" applyAlignment="1">
      <alignment horizontal="center"/>
    </xf>
    <xf numFmtId="0" fontId="17" fillId="23" borderId="11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 vertical="center" textRotation="90" wrapText="1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textRotation="90" wrapText="1"/>
    </xf>
    <xf numFmtId="0" fontId="6" fillId="0" borderId="5" xfId="0" applyFont="1" applyBorder="1" applyAlignment="1">
      <alignment horizontal="center" vertical="center" textRotation="90" wrapText="1"/>
    </xf>
    <xf numFmtId="0" fontId="6" fillId="0" borderId="2" xfId="0" applyFont="1" applyBorder="1" applyAlignment="1">
      <alignment horizontal="center" vertical="center" textRotation="90" wrapText="1"/>
    </xf>
    <xf numFmtId="0" fontId="5" fillId="15" borderId="5" xfId="0" applyFont="1" applyFill="1" applyBorder="1" applyAlignment="1">
      <alignment horizontal="center" vertical="center" wrapText="1"/>
    </xf>
    <xf numFmtId="0" fontId="32" fillId="15" borderId="5" xfId="0" applyFont="1" applyFill="1" applyBorder="1" applyAlignment="1">
      <alignment horizontal="center" vertical="center" wrapText="1"/>
    </xf>
    <xf numFmtId="0" fontId="5" fillId="18" borderId="5" xfId="0" applyFont="1" applyFill="1" applyBorder="1" applyAlignment="1">
      <alignment horizontal="center" vertical="center" wrapText="1"/>
    </xf>
    <xf numFmtId="0" fontId="32" fillId="18" borderId="5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32" fillId="18" borderId="12" xfId="0" applyFont="1" applyFill="1" applyBorder="1" applyAlignment="1">
      <alignment horizontal="center" vertical="center" wrapText="1"/>
    </xf>
    <xf numFmtId="0" fontId="32" fillId="18" borderId="13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21" borderId="14" xfId="0" applyFont="1" applyFill="1" applyBorder="1" applyAlignment="1">
      <alignment horizontal="center" vertical="center" wrapText="1"/>
    </xf>
    <xf numFmtId="0" fontId="6" fillId="21" borderId="16" xfId="0" applyFont="1" applyFill="1" applyBorder="1" applyAlignment="1">
      <alignment horizontal="center" vertical="center" wrapText="1"/>
    </xf>
    <xf numFmtId="0" fontId="34" fillId="21" borderId="15" xfId="0" applyFont="1" applyFill="1" applyBorder="1" applyAlignment="1">
      <alignment horizontal="center" vertical="center" wrapText="1"/>
    </xf>
    <xf numFmtId="0" fontId="34" fillId="21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5" fillId="5" borderId="20" xfId="0" applyFont="1" applyFill="1" applyBorder="1" applyAlignment="1">
      <alignment horizontal="center" wrapText="1"/>
    </xf>
    <xf numFmtId="0" fontId="5" fillId="5" borderId="1" xfId="0" applyFont="1" applyFill="1" applyBorder="1" applyAlignment="1">
      <alignment horizontal="center" wrapText="1"/>
    </xf>
    <xf numFmtId="0" fontId="5" fillId="5" borderId="11" xfId="0" applyFont="1" applyFill="1" applyBorder="1" applyAlignment="1">
      <alignment horizontal="center" wrapText="1"/>
    </xf>
    <xf numFmtId="0" fontId="5" fillId="5" borderId="2" xfId="0" applyFont="1" applyFill="1" applyBorder="1" applyAlignment="1">
      <alignment horizontal="center" vertical="top" wrapText="1"/>
    </xf>
    <xf numFmtId="0" fontId="5" fillId="5" borderId="3" xfId="0" applyFont="1" applyFill="1" applyBorder="1" applyAlignment="1">
      <alignment horizontal="center" vertical="top" wrapText="1"/>
    </xf>
    <xf numFmtId="0" fontId="5" fillId="5" borderId="4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7" fillId="6" borderId="24" xfId="0" applyFont="1" applyFill="1" applyBorder="1" applyAlignment="1">
      <alignment horizontal="center" vertical="center" wrapText="1"/>
    </xf>
    <xf numFmtId="0" fontId="7" fillId="6" borderId="18" xfId="0" applyFont="1" applyFill="1" applyBorder="1" applyAlignment="1">
      <alignment horizontal="center" vertical="center" wrapText="1"/>
    </xf>
    <xf numFmtId="0" fontId="7" fillId="6" borderId="36" xfId="0" applyFont="1" applyFill="1" applyBorder="1" applyAlignment="1">
      <alignment horizontal="center" vertical="center" wrapText="1"/>
    </xf>
    <xf numFmtId="0" fontId="7" fillId="6" borderId="19" xfId="0" applyFont="1" applyFill="1" applyBorder="1" applyAlignment="1">
      <alignment horizontal="center" vertical="center" wrapText="1"/>
    </xf>
    <xf numFmtId="0" fontId="7" fillId="6" borderId="40" xfId="0" applyFont="1" applyFill="1" applyBorder="1" applyAlignment="1">
      <alignment horizontal="center" vertical="center" wrapText="1"/>
    </xf>
    <xf numFmtId="0" fontId="7" fillId="6" borderId="12" xfId="0" applyFont="1" applyFill="1" applyBorder="1" applyAlignment="1">
      <alignment horizontal="center" vertical="center" wrapText="1"/>
    </xf>
    <xf numFmtId="0" fontId="7" fillId="6" borderId="13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top" wrapText="1"/>
    </xf>
    <xf numFmtId="0" fontId="10" fillId="5" borderId="3" xfId="0" applyFont="1" applyFill="1" applyBorder="1" applyAlignment="1">
      <alignment horizontal="center" vertical="top" wrapText="1"/>
    </xf>
    <xf numFmtId="0" fontId="10" fillId="5" borderId="4" xfId="0" applyFont="1" applyFill="1" applyBorder="1" applyAlignment="1">
      <alignment horizontal="center" vertical="top" wrapText="1"/>
    </xf>
    <xf numFmtId="0" fontId="7" fillId="6" borderId="16" xfId="0" applyFont="1" applyFill="1" applyBorder="1" applyAlignment="1">
      <alignment horizontal="center" vertical="center" wrapText="1"/>
    </xf>
    <xf numFmtId="0" fontId="7" fillId="6" borderId="17" xfId="0" applyFont="1" applyFill="1" applyBorder="1" applyAlignment="1">
      <alignment horizontal="center" vertical="center" wrapText="1"/>
    </xf>
    <xf numFmtId="0" fontId="7" fillId="4" borderId="18" xfId="0" applyFont="1" applyFill="1" applyBorder="1" applyAlignment="1">
      <alignment horizontal="center" vertical="center" wrapText="1"/>
    </xf>
    <xf numFmtId="0" fontId="7" fillId="4" borderId="16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 wrapText="1"/>
    </xf>
    <xf numFmtId="0" fontId="7" fillId="4" borderId="17" xfId="0" applyFont="1" applyFill="1" applyBorder="1" applyAlignment="1">
      <alignment horizontal="center" vertical="center" wrapText="1"/>
    </xf>
    <xf numFmtId="0" fontId="7" fillId="14" borderId="18" xfId="0" applyFont="1" applyFill="1" applyBorder="1" applyAlignment="1">
      <alignment horizontal="center" vertical="center" wrapText="1"/>
    </xf>
    <xf numFmtId="0" fontId="7" fillId="14" borderId="16" xfId="0" applyFont="1" applyFill="1" applyBorder="1" applyAlignment="1">
      <alignment horizontal="center" vertical="center" wrapText="1"/>
    </xf>
    <xf numFmtId="0" fontId="7" fillId="14" borderId="19" xfId="0" applyFont="1" applyFill="1" applyBorder="1" applyAlignment="1">
      <alignment horizontal="center" vertical="center" wrapText="1"/>
    </xf>
    <xf numFmtId="0" fontId="7" fillId="14" borderId="17" xfId="0" applyFont="1" applyFill="1" applyBorder="1" applyAlignment="1">
      <alignment horizontal="center" vertical="center" wrapText="1"/>
    </xf>
    <xf numFmtId="0" fontId="7" fillId="14" borderId="21" xfId="0" applyFont="1" applyFill="1" applyBorder="1" applyAlignment="1">
      <alignment horizontal="center" vertical="center" wrapText="1"/>
    </xf>
    <xf numFmtId="0" fontId="7" fillId="14" borderId="39" xfId="0" applyFont="1" applyFill="1" applyBorder="1" applyAlignment="1">
      <alignment horizontal="center" vertical="center" wrapText="1"/>
    </xf>
    <xf numFmtId="0" fontId="7" fillId="14" borderId="12" xfId="0" applyFont="1" applyFill="1" applyBorder="1" applyAlignment="1">
      <alignment horizontal="center" vertical="center" wrapText="1"/>
    </xf>
    <xf numFmtId="0" fontId="7" fillId="14" borderId="24" xfId="0" applyFont="1" applyFill="1" applyBorder="1" applyAlignment="1">
      <alignment horizontal="center" vertical="center" wrapText="1"/>
    </xf>
    <xf numFmtId="0" fontId="7" fillId="11" borderId="12" xfId="0" applyFont="1" applyFill="1" applyBorder="1" applyAlignment="1">
      <alignment horizontal="center" vertical="center" wrapText="1"/>
    </xf>
    <xf numFmtId="0" fontId="7" fillId="11" borderId="13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textRotation="90" wrapText="1"/>
    </xf>
    <xf numFmtId="0" fontId="27" fillId="6" borderId="14" xfId="0" applyFont="1" applyFill="1" applyBorder="1" applyAlignment="1">
      <alignment horizontal="center" vertical="center" wrapText="1"/>
    </xf>
    <xf numFmtId="0" fontId="27" fillId="6" borderId="25" xfId="0" applyFont="1" applyFill="1" applyBorder="1" applyAlignment="1">
      <alignment horizontal="center" vertical="center" wrapText="1"/>
    </xf>
    <xf numFmtId="0" fontId="27" fillId="6" borderId="26" xfId="0" applyFont="1" applyFill="1" applyBorder="1" applyAlignment="1">
      <alignment horizontal="center" vertical="center" wrapText="1"/>
    </xf>
    <xf numFmtId="0" fontId="27" fillId="6" borderId="27" xfId="0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41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14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7" fillId="6" borderId="29" xfId="0" applyFont="1" applyFill="1" applyBorder="1" applyAlignment="1">
      <alignment horizontal="center" vertical="center" wrapText="1"/>
    </xf>
    <xf numFmtId="0" fontId="7" fillId="6" borderId="30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10" fillId="13" borderId="12" xfId="0" applyFont="1" applyFill="1" applyBorder="1" applyAlignment="1">
      <alignment horizontal="center" vertical="center" wrapText="1"/>
    </xf>
    <xf numFmtId="0" fontId="10" fillId="13" borderId="13" xfId="0" applyFont="1" applyFill="1" applyBorder="1" applyAlignment="1">
      <alignment horizontal="center" vertical="center" wrapText="1"/>
    </xf>
    <xf numFmtId="0" fontId="27" fillId="6" borderId="22" xfId="0" applyFont="1" applyFill="1" applyBorder="1" applyAlignment="1">
      <alignment horizontal="center" vertical="center" wrapText="1"/>
    </xf>
    <xf numFmtId="0" fontId="27" fillId="6" borderId="11" xfId="0" applyFont="1" applyFill="1" applyBorder="1" applyAlignment="1">
      <alignment horizontal="center" vertical="center" wrapText="1"/>
    </xf>
    <xf numFmtId="0" fontId="28" fillId="14" borderId="12" xfId="0" applyFont="1" applyFill="1" applyBorder="1" applyAlignment="1">
      <alignment horizontal="center" vertical="center" wrapText="1"/>
    </xf>
    <xf numFmtId="0" fontId="28" fillId="14" borderId="13" xfId="0" applyFont="1" applyFill="1" applyBorder="1" applyAlignment="1">
      <alignment horizontal="center" vertical="center" wrapText="1"/>
    </xf>
    <xf numFmtId="0" fontId="27" fillId="14" borderId="12" xfId="0" applyFont="1" applyFill="1" applyBorder="1" applyAlignment="1">
      <alignment horizontal="center" vertical="center" wrapText="1"/>
    </xf>
    <xf numFmtId="0" fontId="27" fillId="14" borderId="13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/>
    </xf>
    <xf numFmtId="0" fontId="17" fillId="0" borderId="10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textRotation="90" wrapText="1"/>
    </xf>
    <xf numFmtId="0" fontId="4" fillId="0" borderId="39" xfId="0" applyFont="1" applyBorder="1" applyAlignment="1">
      <alignment horizontal="center" vertical="center" textRotation="90" wrapText="1"/>
    </xf>
    <xf numFmtId="0" fontId="4" fillId="0" borderId="13" xfId="0" applyFont="1" applyBorder="1" applyAlignment="1">
      <alignment horizontal="center" vertical="center" textRotation="90" wrapText="1"/>
    </xf>
    <xf numFmtId="0" fontId="7" fillId="4" borderId="14" xfId="0" applyFont="1" applyFill="1" applyBorder="1" applyAlignment="1">
      <alignment horizontal="center" vertical="center" wrapText="1"/>
    </xf>
    <xf numFmtId="0" fontId="7" fillId="6" borderId="28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center" vertical="center" wrapText="1"/>
    </xf>
    <xf numFmtId="0" fontId="27" fillId="14" borderId="18" xfId="0" applyFont="1" applyFill="1" applyBorder="1" applyAlignment="1">
      <alignment horizontal="center" vertical="center" wrapText="1"/>
    </xf>
    <xf numFmtId="0" fontId="27" fillId="14" borderId="36" xfId="0" applyFont="1" applyFill="1" applyBorder="1" applyAlignment="1">
      <alignment horizontal="center" vertical="center" wrapText="1"/>
    </xf>
    <xf numFmtId="0" fontId="28" fillId="14" borderId="34" xfId="0" applyFont="1" applyFill="1" applyBorder="1" applyAlignment="1">
      <alignment horizontal="center" vertical="center" wrapText="1"/>
    </xf>
    <xf numFmtId="0" fontId="28" fillId="14" borderId="35" xfId="0" applyFont="1" applyFill="1" applyBorder="1" applyAlignment="1">
      <alignment horizontal="center" vertical="center" wrapText="1"/>
    </xf>
    <xf numFmtId="0" fontId="7" fillId="11" borderId="18" xfId="0" applyFont="1" applyFill="1" applyBorder="1" applyAlignment="1">
      <alignment horizontal="center" vertical="center" wrapText="1"/>
    </xf>
    <xf numFmtId="0" fontId="7" fillId="11" borderId="16" xfId="0" applyFont="1" applyFill="1" applyBorder="1" applyAlignment="1">
      <alignment horizontal="center" vertical="center" wrapText="1"/>
    </xf>
    <xf numFmtId="0" fontId="7" fillId="11" borderId="19" xfId="0" applyFont="1" applyFill="1" applyBorder="1" applyAlignment="1">
      <alignment horizontal="center" vertical="center" wrapText="1"/>
    </xf>
    <xf numFmtId="0" fontId="7" fillId="11" borderId="17" xfId="0" applyFont="1" applyFill="1" applyBorder="1" applyAlignment="1">
      <alignment horizontal="center" vertical="center" wrapText="1"/>
    </xf>
    <xf numFmtId="0" fontId="7" fillId="6" borderId="25" xfId="0" applyFont="1" applyFill="1" applyBorder="1" applyAlignment="1">
      <alignment horizontal="center" vertical="center" wrapText="1"/>
    </xf>
    <xf numFmtId="0" fontId="7" fillId="6" borderId="14" xfId="0" applyFont="1" applyFill="1" applyBorder="1" applyAlignment="1">
      <alignment horizontal="center" vertical="center" wrapText="1"/>
    </xf>
    <xf numFmtId="0" fontId="7" fillId="11" borderId="36" xfId="0" applyFont="1" applyFill="1" applyBorder="1" applyAlignment="1">
      <alignment horizontal="center" vertical="center" wrapText="1"/>
    </xf>
    <xf numFmtId="0" fontId="7" fillId="11" borderId="40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textRotation="90" wrapText="1"/>
    </xf>
    <xf numFmtId="0" fontId="10" fillId="14" borderId="12" xfId="0" applyFont="1" applyFill="1" applyBorder="1" applyAlignment="1">
      <alignment horizontal="center" vertical="center" wrapText="1"/>
    </xf>
    <xf numFmtId="0" fontId="10" fillId="14" borderId="13" xfId="0" applyFont="1" applyFill="1" applyBorder="1" applyAlignment="1">
      <alignment horizontal="center" vertical="center" wrapText="1"/>
    </xf>
    <xf numFmtId="0" fontId="26" fillId="11" borderId="34" xfId="0" applyFont="1" applyFill="1" applyBorder="1" applyAlignment="1">
      <alignment horizontal="center" vertical="center" wrapText="1"/>
    </xf>
    <xf numFmtId="0" fontId="26" fillId="11" borderId="35" xfId="0" applyFont="1" applyFill="1" applyBorder="1" applyAlignment="1">
      <alignment horizontal="center" vertical="center" wrapText="1"/>
    </xf>
    <xf numFmtId="0" fontId="26" fillId="6" borderId="34" xfId="0" applyFont="1" applyFill="1" applyBorder="1" applyAlignment="1">
      <alignment horizontal="center" vertical="center" wrapText="1"/>
    </xf>
    <xf numFmtId="0" fontId="26" fillId="6" borderId="35" xfId="0" applyFont="1" applyFill="1" applyBorder="1" applyAlignment="1">
      <alignment horizontal="center" vertical="center" wrapText="1"/>
    </xf>
    <xf numFmtId="14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23" fillId="0" borderId="3" xfId="0" applyFont="1" applyBorder="1" applyAlignment="1">
      <alignment horizontal="center" vertical="center"/>
    </xf>
    <xf numFmtId="0" fontId="26" fillId="14" borderId="34" xfId="0" applyFont="1" applyFill="1" applyBorder="1" applyAlignment="1">
      <alignment horizontal="center" vertical="center" wrapText="1"/>
    </xf>
    <xf numFmtId="0" fontId="26" fillId="14" borderId="35" xfId="0" applyFont="1" applyFill="1" applyBorder="1" applyAlignment="1">
      <alignment horizontal="center" vertical="center" wrapText="1"/>
    </xf>
    <xf numFmtId="0" fontId="26" fillId="14" borderId="37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24" borderId="11" xfId="0" applyFont="1" applyFill="1" applyBorder="1" applyAlignment="1">
      <alignment horizontal="center" vertical="center" wrapText="1"/>
    </xf>
    <xf numFmtId="0" fontId="17" fillId="24" borderId="11" xfId="0" applyFont="1" applyFill="1" applyBorder="1" applyAlignment="1">
      <alignment horizontal="center" vertical="center" wrapText="1"/>
    </xf>
    <xf numFmtId="0" fontId="25" fillId="24" borderId="11" xfId="0" applyFont="1" applyFill="1" applyBorder="1" applyAlignment="1">
      <alignment horizontal="center" vertical="center"/>
    </xf>
    <xf numFmtId="0" fontId="20" fillId="24" borderId="11" xfId="0" applyFont="1" applyFill="1" applyBorder="1" applyAlignment="1">
      <alignment horizontal="center" vertical="center"/>
    </xf>
    <xf numFmtId="0" fontId="17" fillId="24" borderId="11" xfId="0" applyFont="1" applyFill="1" applyBorder="1" applyAlignment="1">
      <alignment horizontal="center"/>
    </xf>
    <xf numFmtId="0" fontId="4" fillId="24" borderId="11" xfId="0" applyFont="1" applyFill="1" applyBorder="1" applyAlignment="1">
      <alignment horizontal="center"/>
    </xf>
    <xf numFmtId="0" fontId="4" fillId="24" borderId="11" xfId="0" applyFont="1" applyFill="1" applyBorder="1" applyAlignment="1">
      <alignment horizontal="center" wrapText="1"/>
    </xf>
    <xf numFmtId="0" fontId="17" fillId="24" borderId="5" xfId="0" applyFont="1" applyFill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colors>
    <mruColors>
      <color rgb="FFCC3300"/>
      <color rgb="FF336600"/>
      <color rgb="FF006600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55"/>
  <sheetViews>
    <sheetView tabSelected="1" topLeftCell="G37" zoomScale="90" zoomScaleNormal="90" workbookViewId="0">
      <selection activeCell="AJ27" sqref="AJ27"/>
    </sheetView>
  </sheetViews>
  <sheetFormatPr defaultRowHeight="15"/>
  <cols>
    <col min="1" max="1" width="3.85546875" customWidth="1"/>
    <col min="3" max="3" width="14.5703125" customWidth="1"/>
    <col min="4" max="4" width="9.140625" customWidth="1"/>
    <col min="5" max="21" width="4.42578125" customWidth="1"/>
    <col min="22" max="22" width="6.42578125" customWidth="1"/>
    <col min="23" max="23" width="6.28515625" customWidth="1"/>
    <col min="24" max="45" width="4.42578125" customWidth="1"/>
    <col min="46" max="46" width="6.5703125" customWidth="1"/>
    <col min="47" max="48" width="4.42578125" customWidth="1"/>
    <col min="49" max="49" width="4.28515625" customWidth="1"/>
    <col min="50" max="51" width="4.42578125" customWidth="1"/>
    <col min="52" max="52" width="4.5703125" customWidth="1"/>
    <col min="53" max="56" width="4.42578125" customWidth="1"/>
  </cols>
  <sheetData>
    <row r="1" spans="1:57">
      <c r="A1" s="1"/>
      <c r="B1" s="1"/>
      <c r="C1" s="1"/>
      <c r="D1" s="1"/>
      <c r="AO1" s="186" t="s">
        <v>0</v>
      </c>
      <c r="AP1" s="186"/>
      <c r="AQ1" s="186"/>
      <c r="AR1" s="186"/>
      <c r="AS1" s="186"/>
      <c r="AT1" s="186"/>
      <c r="AU1" s="186"/>
      <c r="AV1" s="186"/>
      <c r="AW1" s="186"/>
      <c r="AX1" s="186"/>
      <c r="AY1" s="186"/>
    </row>
    <row r="2" spans="1:57">
      <c r="A2" s="1"/>
      <c r="B2" s="1"/>
      <c r="C2" s="1"/>
      <c r="D2" s="1"/>
      <c r="AO2" s="2" t="s">
        <v>1</v>
      </c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</row>
    <row r="3" spans="1:57">
      <c r="A3" s="1"/>
      <c r="B3" s="1"/>
      <c r="C3" s="1"/>
      <c r="D3" s="1"/>
      <c r="AO3" s="2" t="s">
        <v>2</v>
      </c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</row>
    <row r="4" spans="1:57">
      <c r="A4" s="1"/>
      <c r="B4" s="1"/>
      <c r="C4" s="1"/>
      <c r="D4" s="1"/>
      <c r="AO4" s="187" t="s">
        <v>182</v>
      </c>
      <c r="AP4" s="186"/>
      <c r="AQ4" s="186"/>
      <c r="AR4" s="186"/>
      <c r="AS4" s="186"/>
      <c r="AT4" s="186"/>
      <c r="AU4" s="186"/>
      <c r="AV4" s="186"/>
      <c r="AW4" s="186"/>
      <c r="AX4" s="186"/>
      <c r="AY4" s="186"/>
      <c r="AZ4" s="186"/>
      <c r="BA4" s="186"/>
      <c r="BB4" s="186"/>
      <c r="BC4" s="186"/>
      <c r="BD4" s="186"/>
    </row>
    <row r="5" spans="1:57">
      <c r="A5" s="188" t="s">
        <v>3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  <c r="R5" s="188"/>
      <c r="S5" s="188"/>
      <c r="T5" s="188"/>
      <c r="U5" s="188"/>
      <c r="V5" s="188"/>
      <c r="W5" s="188"/>
      <c r="X5" s="188"/>
      <c r="Y5" s="188"/>
      <c r="Z5" s="188"/>
      <c r="AA5" s="188"/>
      <c r="AB5" s="188"/>
      <c r="AC5" s="188"/>
      <c r="AD5" s="188"/>
      <c r="AE5" s="188"/>
      <c r="AF5" s="188"/>
      <c r="AG5" s="188"/>
      <c r="AH5" s="188"/>
      <c r="AI5" s="188"/>
      <c r="AJ5" s="188"/>
      <c r="AK5" s="188"/>
      <c r="AL5" s="188"/>
      <c r="AM5" s="188"/>
      <c r="AN5" s="188"/>
      <c r="AO5" s="188"/>
      <c r="AP5" s="188"/>
      <c r="AQ5" s="188"/>
      <c r="AR5" s="188"/>
      <c r="AS5" s="188"/>
      <c r="AT5" s="188"/>
      <c r="AU5" s="188"/>
      <c r="AV5" s="188"/>
      <c r="AW5" s="188"/>
      <c r="AX5" s="188"/>
      <c r="AY5" s="188"/>
      <c r="AZ5" s="188"/>
      <c r="BA5" s="188"/>
      <c r="BB5" s="188"/>
      <c r="BC5" s="188"/>
      <c r="BD5" s="188"/>
      <c r="BE5" s="188"/>
    </row>
    <row r="6" spans="1:57">
      <c r="A6" s="183" t="s">
        <v>102</v>
      </c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83"/>
      <c r="U6" s="183"/>
      <c r="V6" s="183"/>
      <c r="W6" s="183"/>
      <c r="X6" s="183"/>
      <c r="Y6" s="183"/>
      <c r="Z6" s="183"/>
      <c r="AA6" s="183"/>
      <c r="AB6" s="183"/>
      <c r="AC6" s="183"/>
      <c r="AD6" s="183"/>
      <c r="AE6" s="183"/>
      <c r="AF6" s="183"/>
      <c r="AG6" s="183"/>
      <c r="AH6" s="183"/>
      <c r="AI6" s="183"/>
      <c r="AJ6" s="183"/>
      <c r="AK6" s="183"/>
      <c r="AL6" s="183"/>
      <c r="AM6" s="183"/>
      <c r="AN6" s="183"/>
      <c r="AO6" s="183"/>
      <c r="AP6" s="183"/>
      <c r="AQ6" s="183"/>
      <c r="AR6" s="183"/>
      <c r="AS6" s="183"/>
      <c r="AT6" s="183"/>
      <c r="AU6" s="183"/>
      <c r="AV6" s="183"/>
      <c r="AW6" s="183"/>
      <c r="AX6" s="183"/>
      <c r="AY6" s="183"/>
      <c r="AZ6" s="183"/>
      <c r="BA6" s="183"/>
      <c r="BB6" s="183"/>
      <c r="BC6" s="183"/>
      <c r="BD6" s="183"/>
      <c r="BE6" s="183"/>
    </row>
    <row r="7" spans="1:57">
      <c r="A7" s="183" t="s">
        <v>222</v>
      </c>
      <c r="B7" s="183"/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3"/>
      <c r="S7" s="183"/>
      <c r="T7" s="183"/>
      <c r="U7" s="183"/>
      <c r="V7" s="183"/>
      <c r="W7" s="183"/>
      <c r="X7" s="183"/>
      <c r="Y7" s="183"/>
      <c r="Z7" s="183"/>
      <c r="AA7" s="183"/>
      <c r="AB7" s="183"/>
      <c r="AC7" s="183"/>
      <c r="AD7" s="183"/>
      <c r="AE7" s="183"/>
      <c r="AF7" s="183"/>
      <c r="AG7" s="183"/>
      <c r="AH7" s="183"/>
      <c r="AI7" s="183"/>
      <c r="AJ7" s="183"/>
      <c r="AK7" s="183"/>
      <c r="AL7" s="183"/>
      <c r="AM7" s="183"/>
      <c r="AN7" s="183"/>
      <c r="AO7" s="183"/>
      <c r="AP7" s="183"/>
      <c r="AQ7" s="183"/>
      <c r="AR7" s="183"/>
      <c r="AS7" s="183"/>
      <c r="AT7" s="183"/>
      <c r="AU7" s="183"/>
      <c r="AV7" s="183"/>
      <c r="AW7" s="183"/>
      <c r="AX7" s="183"/>
      <c r="AY7" s="183"/>
      <c r="AZ7" s="183"/>
      <c r="BA7" s="183"/>
      <c r="BB7" s="183"/>
      <c r="BC7" s="183"/>
      <c r="BD7" s="183"/>
      <c r="BE7" s="183"/>
    </row>
    <row r="8" spans="1:57" ht="15.75" customHeight="1" thickBot="1">
      <c r="A8" s="184" t="s">
        <v>103</v>
      </c>
      <c r="B8" s="184"/>
      <c r="C8" s="184"/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184"/>
      <c r="W8" s="184"/>
      <c r="X8" s="184"/>
      <c r="Y8" s="184"/>
      <c r="Z8" s="184"/>
      <c r="AA8" s="184"/>
      <c r="AB8" s="184"/>
      <c r="AC8" s="184"/>
      <c r="AD8" s="184"/>
      <c r="AE8" s="184"/>
      <c r="AF8" s="184"/>
      <c r="AG8" s="184"/>
      <c r="AH8" s="184"/>
      <c r="AI8" s="184"/>
      <c r="AJ8" s="184"/>
      <c r="AK8" s="184"/>
      <c r="AL8" s="184"/>
      <c r="AM8" s="184"/>
      <c r="AN8" s="183" t="s">
        <v>4</v>
      </c>
      <c r="AO8" s="183"/>
      <c r="AP8" s="183"/>
      <c r="AQ8" s="183"/>
      <c r="AR8" s="183"/>
      <c r="AS8" s="183"/>
      <c r="AT8" s="183"/>
      <c r="AU8" s="183"/>
      <c r="AV8" s="183"/>
      <c r="AW8" s="183"/>
      <c r="AX8" s="183"/>
      <c r="AY8" s="183"/>
      <c r="AZ8" s="183"/>
      <c r="BA8" s="124"/>
      <c r="BB8" s="124"/>
      <c r="BC8" s="124"/>
    </row>
    <row r="9" spans="1:57" ht="19.5" thickBot="1">
      <c r="A9" s="1"/>
      <c r="B9" s="185" t="s">
        <v>105</v>
      </c>
      <c r="C9" s="185"/>
      <c r="D9" s="185"/>
      <c r="E9" s="185"/>
      <c r="F9" s="185"/>
      <c r="G9" s="185"/>
      <c r="H9" s="185"/>
      <c r="I9" s="185"/>
      <c r="J9" s="3"/>
      <c r="K9" s="3"/>
      <c r="L9" s="3"/>
      <c r="M9" s="3"/>
      <c r="N9" s="4"/>
      <c r="O9" s="4"/>
      <c r="P9" s="4"/>
      <c r="Q9" s="4"/>
      <c r="R9" s="4"/>
      <c r="S9" s="4"/>
      <c r="T9" s="5"/>
      <c r="U9" s="5"/>
      <c r="V9" s="5"/>
      <c r="W9" s="124"/>
      <c r="X9" s="189" t="s">
        <v>5</v>
      </c>
      <c r="Y9" s="190"/>
      <c r="Z9" s="190"/>
      <c r="AA9" s="190"/>
      <c r="AB9" s="190"/>
      <c r="AC9" s="191"/>
      <c r="AD9" s="5"/>
      <c r="AE9" s="5"/>
      <c r="AF9" s="5"/>
      <c r="AG9" s="5"/>
      <c r="AH9" s="5"/>
      <c r="AI9" s="5"/>
      <c r="AJ9" s="5"/>
      <c r="AK9" s="5"/>
      <c r="AL9" s="5"/>
      <c r="AM9" s="5"/>
      <c r="AN9" s="124"/>
      <c r="AO9" s="124"/>
      <c r="AP9" s="124"/>
      <c r="AQ9" s="5"/>
      <c r="AR9" s="124"/>
      <c r="AS9" s="124"/>
      <c r="AT9" s="124"/>
      <c r="AU9" s="124"/>
      <c r="AV9" s="5"/>
      <c r="AW9" s="5"/>
      <c r="AX9" s="5"/>
      <c r="AY9" s="5"/>
      <c r="AZ9" s="5"/>
      <c r="BA9" s="5"/>
      <c r="BB9" s="5"/>
      <c r="BC9" s="5"/>
    </row>
    <row r="10" spans="1:57" ht="81.75" customHeight="1" thickBot="1">
      <c r="A10" s="192" t="s">
        <v>6</v>
      </c>
      <c r="B10" s="192" t="s">
        <v>7</v>
      </c>
      <c r="C10" s="192" t="s">
        <v>8</v>
      </c>
      <c r="D10" s="192" t="s">
        <v>9</v>
      </c>
      <c r="E10" s="6" t="s">
        <v>183</v>
      </c>
      <c r="F10" s="193" t="s">
        <v>10</v>
      </c>
      <c r="G10" s="194"/>
      <c r="H10" s="195"/>
      <c r="I10" s="7" t="s">
        <v>184</v>
      </c>
      <c r="J10" s="193" t="s">
        <v>11</v>
      </c>
      <c r="K10" s="194"/>
      <c r="L10" s="195"/>
      <c r="M10" s="7" t="s">
        <v>185</v>
      </c>
      <c r="N10" s="193" t="s">
        <v>12</v>
      </c>
      <c r="O10" s="194"/>
      <c r="P10" s="195"/>
      <c r="Q10" s="125" t="s">
        <v>186</v>
      </c>
      <c r="R10" s="193" t="s">
        <v>13</v>
      </c>
      <c r="S10" s="194"/>
      <c r="T10" s="194"/>
      <c r="U10" s="194"/>
      <c r="V10" s="195"/>
      <c r="W10" s="8" t="s">
        <v>187</v>
      </c>
      <c r="X10" s="8" t="s">
        <v>188</v>
      </c>
      <c r="Y10" s="137" t="s">
        <v>14</v>
      </c>
      <c r="Z10" s="125" t="s">
        <v>189</v>
      </c>
      <c r="AA10" s="193" t="s">
        <v>15</v>
      </c>
      <c r="AB10" s="194"/>
      <c r="AC10" s="195"/>
      <c r="AD10" s="8" t="s">
        <v>190</v>
      </c>
      <c r="AE10" s="193" t="s">
        <v>16</v>
      </c>
      <c r="AF10" s="194"/>
      <c r="AG10" s="194"/>
      <c r="AH10" s="207"/>
      <c r="AI10" s="9" t="s">
        <v>191</v>
      </c>
      <c r="AJ10" s="193" t="s">
        <v>17</v>
      </c>
      <c r="AK10" s="194"/>
      <c r="AL10" s="195"/>
      <c r="AM10" s="9" t="s">
        <v>192</v>
      </c>
      <c r="AN10" s="193" t="s">
        <v>18</v>
      </c>
      <c r="AO10" s="194"/>
      <c r="AP10" s="195"/>
      <c r="AQ10" s="6" t="s">
        <v>193</v>
      </c>
      <c r="AR10" s="193" t="s">
        <v>19</v>
      </c>
      <c r="AS10" s="194"/>
      <c r="AT10" s="194"/>
      <c r="AU10" s="207"/>
      <c r="AV10" s="10" t="s">
        <v>194</v>
      </c>
      <c r="AW10" s="193" t="s">
        <v>20</v>
      </c>
      <c r="AX10" s="194"/>
      <c r="AY10" s="195"/>
      <c r="AZ10" s="6" t="s">
        <v>195</v>
      </c>
      <c r="BA10" s="193" t="s">
        <v>21</v>
      </c>
      <c r="BB10" s="194"/>
      <c r="BC10" s="194"/>
      <c r="BD10" s="194"/>
      <c r="BE10" s="138" t="s">
        <v>48</v>
      </c>
    </row>
    <row r="11" spans="1:57" ht="16.5" thickBot="1">
      <c r="A11" s="192"/>
      <c r="B11" s="192"/>
      <c r="C11" s="192"/>
      <c r="D11" s="192"/>
      <c r="E11" s="196" t="s">
        <v>22</v>
      </c>
      <c r="F11" s="196"/>
      <c r="G11" s="196"/>
      <c r="H11" s="196"/>
      <c r="I11" s="196"/>
      <c r="J11" s="197"/>
      <c r="K11" s="197"/>
      <c r="L11" s="197"/>
      <c r="M11" s="197"/>
      <c r="N11" s="196"/>
      <c r="O11" s="196"/>
      <c r="P11" s="196"/>
      <c r="Q11" s="196"/>
      <c r="R11" s="196"/>
      <c r="S11" s="196"/>
      <c r="T11" s="196"/>
      <c r="U11" s="196"/>
      <c r="V11" s="196"/>
      <c r="W11" s="197"/>
      <c r="X11" s="196"/>
      <c r="Y11" s="196"/>
      <c r="Z11" s="196"/>
      <c r="AA11" s="196"/>
      <c r="AB11" s="196"/>
      <c r="AC11" s="196"/>
      <c r="AD11" s="196"/>
      <c r="AE11" s="196"/>
      <c r="AF11" s="196"/>
      <c r="AG11" s="196"/>
      <c r="AH11" s="196"/>
      <c r="AI11" s="196"/>
      <c r="AJ11" s="196"/>
      <c r="AK11" s="196"/>
      <c r="AL11" s="196"/>
      <c r="AM11" s="196"/>
      <c r="AN11" s="197"/>
      <c r="AO11" s="197"/>
      <c r="AP11" s="197"/>
      <c r="AQ11" s="196"/>
      <c r="AR11" s="197"/>
      <c r="AS11" s="197"/>
      <c r="AT11" s="197"/>
      <c r="AU11" s="197"/>
      <c r="AV11" s="196"/>
      <c r="AW11" s="196"/>
      <c r="AX11" s="196"/>
      <c r="AY11" s="196"/>
      <c r="AZ11" s="196"/>
      <c r="BA11" s="196"/>
      <c r="BB11" s="196"/>
      <c r="BC11" s="196"/>
      <c r="BD11" s="196"/>
      <c r="BE11" s="139"/>
    </row>
    <row r="12" spans="1:57" ht="15.75" thickBot="1">
      <c r="A12" s="192"/>
      <c r="B12" s="192"/>
      <c r="C12" s="192"/>
      <c r="D12" s="192"/>
      <c r="E12" s="11">
        <v>35</v>
      </c>
      <c r="F12" s="12">
        <v>36</v>
      </c>
      <c r="G12" s="12">
        <v>37</v>
      </c>
      <c r="H12" s="12">
        <v>38</v>
      </c>
      <c r="I12" s="12">
        <v>39</v>
      </c>
      <c r="J12" s="12">
        <v>40</v>
      </c>
      <c r="K12" s="12">
        <v>41</v>
      </c>
      <c r="L12" s="13">
        <v>42</v>
      </c>
      <c r="M12" s="13">
        <v>43</v>
      </c>
      <c r="N12" s="13">
        <v>44</v>
      </c>
      <c r="O12" s="13">
        <v>45</v>
      </c>
      <c r="P12" s="13">
        <v>46</v>
      </c>
      <c r="Q12" s="13">
        <v>47</v>
      </c>
      <c r="R12" s="13">
        <v>48</v>
      </c>
      <c r="S12" s="13">
        <v>49</v>
      </c>
      <c r="T12" s="13">
        <v>50</v>
      </c>
      <c r="U12" s="13">
        <v>51</v>
      </c>
      <c r="V12" s="13"/>
      <c r="W12" s="13"/>
      <c r="X12" s="13">
        <v>1</v>
      </c>
      <c r="Y12" s="13">
        <v>2</v>
      </c>
      <c r="Z12" s="13">
        <v>3</v>
      </c>
      <c r="AA12" s="13">
        <v>4</v>
      </c>
      <c r="AB12" s="13">
        <v>5</v>
      </c>
      <c r="AC12" s="13">
        <v>6</v>
      </c>
      <c r="AD12" s="13">
        <v>7</v>
      </c>
      <c r="AE12" s="13">
        <v>8</v>
      </c>
      <c r="AF12" s="13">
        <v>9</v>
      </c>
      <c r="AG12" s="13">
        <v>10</v>
      </c>
      <c r="AH12" s="12">
        <v>11</v>
      </c>
      <c r="AI12" s="12">
        <v>12</v>
      </c>
      <c r="AJ12" s="12">
        <v>13</v>
      </c>
      <c r="AK12" s="12">
        <v>14</v>
      </c>
      <c r="AL12" s="13">
        <v>15</v>
      </c>
      <c r="AM12" s="12">
        <v>16</v>
      </c>
      <c r="AN12" s="12">
        <v>17</v>
      </c>
      <c r="AO12" s="12">
        <v>18</v>
      </c>
      <c r="AP12" s="12">
        <v>19</v>
      </c>
      <c r="AQ12" s="12">
        <v>20</v>
      </c>
      <c r="AR12" s="12">
        <v>21</v>
      </c>
      <c r="AS12" s="12">
        <v>22</v>
      </c>
      <c r="AT12" s="12">
        <v>23</v>
      </c>
      <c r="AU12" s="12">
        <v>24</v>
      </c>
      <c r="AV12" s="14">
        <v>25</v>
      </c>
      <c r="AW12" s="12">
        <v>26</v>
      </c>
      <c r="AX12" s="12">
        <v>27</v>
      </c>
      <c r="AY12" s="12">
        <v>28</v>
      </c>
      <c r="AZ12" s="12">
        <v>29</v>
      </c>
      <c r="BA12" s="12">
        <v>30</v>
      </c>
      <c r="BB12" s="12">
        <v>31</v>
      </c>
      <c r="BC12" s="12">
        <v>32</v>
      </c>
      <c r="BD12" s="12">
        <v>33</v>
      </c>
      <c r="BE12" s="140"/>
    </row>
    <row r="13" spans="1:57" ht="16.5" thickBot="1">
      <c r="A13" s="192"/>
      <c r="B13" s="192"/>
      <c r="C13" s="192"/>
      <c r="D13" s="192"/>
      <c r="E13" s="198" t="s">
        <v>23</v>
      </c>
      <c r="F13" s="198"/>
      <c r="G13" s="198"/>
      <c r="H13" s="198"/>
      <c r="I13" s="198"/>
      <c r="J13" s="198"/>
      <c r="K13" s="198"/>
      <c r="L13" s="198"/>
      <c r="M13" s="198"/>
      <c r="N13" s="198"/>
      <c r="O13" s="198"/>
      <c r="P13" s="198"/>
      <c r="Q13" s="198"/>
      <c r="R13" s="198"/>
      <c r="S13" s="198"/>
      <c r="T13" s="198"/>
      <c r="U13" s="198"/>
      <c r="V13" s="198"/>
      <c r="W13" s="198"/>
      <c r="X13" s="198"/>
      <c r="Y13" s="198"/>
      <c r="Z13" s="198"/>
      <c r="AA13" s="198"/>
      <c r="AB13" s="198"/>
      <c r="AC13" s="198"/>
      <c r="AD13" s="198"/>
      <c r="AE13" s="198"/>
      <c r="AF13" s="198"/>
      <c r="AG13" s="198"/>
      <c r="AH13" s="198"/>
      <c r="AI13" s="198"/>
      <c r="AJ13" s="198"/>
      <c r="AK13" s="198"/>
      <c r="AL13" s="198"/>
      <c r="AM13" s="198"/>
      <c r="AN13" s="198"/>
      <c r="AO13" s="198"/>
      <c r="AP13" s="198"/>
      <c r="AQ13" s="198"/>
      <c r="AR13" s="198"/>
      <c r="AS13" s="198"/>
      <c r="AT13" s="198"/>
      <c r="AU13" s="198"/>
      <c r="AV13" s="198"/>
      <c r="AW13" s="198"/>
      <c r="AX13" s="198"/>
      <c r="AY13" s="198"/>
      <c r="AZ13" s="198"/>
      <c r="BA13" s="198"/>
      <c r="BB13" s="198"/>
      <c r="BC13" s="198"/>
      <c r="BD13" s="198"/>
      <c r="BE13" s="140"/>
    </row>
    <row r="14" spans="1:57" ht="15.75" thickBot="1">
      <c r="A14" s="192"/>
      <c r="B14" s="192"/>
      <c r="C14" s="192"/>
      <c r="D14" s="192"/>
      <c r="E14" s="15">
        <v>1</v>
      </c>
      <c r="F14" s="15">
        <v>2</v>
      </c>
      <c r="G14" s="15">
        <v>3</v>
      </c>
      <c r="H14" s="15">
        <v>4</v>
      </c>
      <c r="I14" s="15">
        <v>5</v>
      </c>
      <c r="J14" s="15">
        <v>6</v>
      </c>
      <c r="K14" s="15">
        <v>7</v>
      </c>
      <c r="L14" s="16">
        <v>8</v>
      </c>
      <c r="M14" s="16">
        <v>9</v>
      </c>
      <c r="N14" s="16">
        <v>10</v>
      </c>
      <c r="O14" s="16">
        <v>11</v>
      </c>
      <c r="P14" s="16">
        <v>12</v>
      </c>
      <c r="Q14" s="16">
        <v>13</v>
      </c>
      <c r="R14" s="16">
        <v>14</v>
      </c>
      <c r="S14" s="16">
        <v>15</v>
      </c>
      <c r="T14" s="16">
        <v>16</v>
      </c>
      <c r="U14" s="16">
        <v>17</v>
      </c>
      <c r="V14" s="16"/>
      <c r="W14" s="16"/>
      <c r="X14" s="16">
        <v>18</v>
      </c>
      <c r="Y14" s="16">
        <v>19</v>
      </c>
      <c r="Z14" s="16">
        <v>20</v>
      </c>
      <c r="AA14" s="16">
        <v>21</v>
      </c>
      <c r="AB14" s="16">
        <v>22</v>
      </c>
      <c r="AC14" s="16">
        <v>23</v>
      </c>
      <c r="AD14" s="16">
        <v>24</v>
      </c>
      <c r="AE14" s="16">
        <v>25</v>
      </c>
      <c r="AF14" s="16">
        <v>26</v>
      </c>
      <c r="AG14" s="16">
        <v>27</v>
      </c>
      <c r="AH14" s="16">
        <v>28</v>
      </c>
      <c r="AI14" s="16">
        <v>29</v>
      </c>
      <c r="AJ14" s="16">
        <v>30</v>
      </c>
      <c r="AK14" s="16">
        <v>31</v>
      </c>
      <c r="AL14" s="16">
        <v>32</v>
      </c>
      <c r="AM14" s="16">
        <v>33</v>
      </c>
      <c r="AN14" s="16">
        <v>34</v>
      </c>
      <c r="AO14" s="16">
        <v>35</v>
      </c>
      <c r="AP14" s="16">
        <v>36</v>
      </c>
      <c r="AQ14" s="16">
        <v>37</v>
      </c>
      <c r="AR14" s="16">
        <v>38</v>
      </c>
      <c r="AS14" s="16">
        <v>39</v>
      </c>
      <c r="AT14" s="16">
        <v>40</v>
      </c>
      <c r="AU14" s="15">
        <v>41</v>
      </c>
      <c r="AV14" s="10"/>
      <c r="AW14" s="15"/>
      <c r="AX14" s="15"/>
      <c r="AY14" s="15"/>
      <c r="AZ14" s="15"/>
      <c r="BA14" s="15"/>
      <c r="BB14" s="15"/>
      <c r="BC14" s="15"/>
      <c r="BD14" s="15"/>
      <c r="BE14" s="141"/>
    </row>
    <row r="15" spans="1:57" ht="15.75" thickBot="1">
      <c r="A15" s="199" t="s">
        <v>24</v>
      </c>
      <c r="B15" s="202" t="s">
        <v>25</v>
      </c>
      <c r="C15" s="203" t="s">
        <v>26</v>
      </c>
      <c r="D15" s="142" t="s">
        <v>27</v>
      </c>
      <c r="E15" s="143">
        <f>E17+E33</f>
        <v>36</v>
      </c>
      <c r="F15" s="143">
        <f t="shared" ref="F15:U15" si="0">F17+F33</f>
        <v>36</v>
      </c>
      <c r="G15" s="143">
        <f t="shared" si="0"/>
        <v>36</v>
      </c>
      <c r="H15" s="143">
        <f t="shared" si="0"/>
        <v>36</v>
      </c>
      <c r="I15" s="143">
        <f t="shared" si="0"/>
        <v>36</v>
      </c>
      <c r="J15" s="143">
        <f t="shared" si="0"/>
        <v>36</v>
      </c>
      <c r="K15" s="143">
        <f t="shared" si="0"/>
        <v>36</v>
      </c>
      <c r="L15" s="143">
        <f t="shared" si="0"/>
        <v>36</v>
      </c>
      <c r="M15" s="143">
        <f t="shared" si="0"/>
        <v>36</v>
      </c>
      <c r="N15" s="143">
        <f t="shared" si="0"/>
        <v>36</v>
      </c>
      <c r="O15" s="143">
        <f t="shared" si="0"/>
        <v>36</v>
      </c>
      <c r="P15" s="143">
        <f t="shared" si="0"/>
        <v>36</v>
      </c>
      <c r="Q15" s="143">
        <f t="shared" si="0"/>
        <v>36</v>
      </c>
      <c r="R15" s="143">
        <f t="shared" si="0"/>
        <v>36</v>
      </c>
      <c r="S15" s="143">
        <f t="shared" si="0"/>
        <v>36</v>
      </c>
      <c r="T15" s="143">
        <f t="shared" si="0"/>
        <v>36</v>
      </c>
      <c r="U15" s="143">
        <f t="shared" si="0"/>
        <v>36</v>
      </c>
      <c r="V15" s="144">
        <f t="shared" ref="V15:V16" si="1">SUM(V17+V33)</f>
        <v>612</v>
      </c>
      <c r="W15" s="145"/>
      <c r="X15" s="143">
        <f>X17+X33+X49</f>
        <v>36</v>
      </c>
      <c r="Y15" s="143">
        <f t="shared" ref="Y15:AT15" si="2">Y17+Y33+Y49</f>
        <v>36</v>
      </c>
      <c r="Z15" s="143">
        <f t="shared" si="2"/>
        <v>36</v>
      </c>
      <c r="AA15" s="143">
        <f t="shared" si="2"/>
        <v>36</v>
      </c>
      <c r="AB15" s="143">
        <f t="shared" si="2"/>
        <v>36</v>
      </c>
      <c r="AC15" s="143">
        <f t="shared" si="2"/>
        <v>36</v>
      </c>
      <c r="AD15" s="143">
        <f t="shared" si="2"/>
        <v>36</v>
      </c>
      <c r="AE15" s="143">
        <f t="shared" si="2"/>
        <v>36</v>
      </c>
      <c r="AF15" s="143">
        <f t="shared" si="2"/>
        <v>36</v>
      </c>
      <c r="AG15" s="143">
        <f t="shared" si="2"/>
        <v>36</v>
      </c>
      <c r="AH15" s="143">
        <f t="shared" si="2"/>
        <v>36</v>
      </c>
      <c r="AI15" s="143">
        <f t="shared" si="2"/>
        <v>36</v>
      </c>
      <c r="AJ15" s="143">
        <f t="shared" si="2"/>
        <v>36</v>
      </c>
      <c r="AK15" s="143">
        <f t="shared" si="2"/>
        <v>36</v>
      </c>
      <c r="AL15" s="143">
        <f t="shared" si="2"/>
        <v>36</v>
      </c>
      <c r="AM15" s="143">
        <f t="shared" si="2"/>
        <v>36</v>
      </c>
      <c r="AN15" s="143">
        <f t="shared" si="2"/>
        <v>36</v>
      </c>
      <c r="AO15" s="143">
        <f t="shared" si="2"/>
        <v>36</v>
      </c>
      <c r="AP15" s="143">
        <f t="shared" si="2"/>
        <v>36</v>
      </c>
      <c r="AQ15" s="143">
        <f t="shared" si="2"/>
        <v>36</v>
      </c>
      <c r="AR15" s="143">
        <f t="shared" si="2"/>
        <v>36</v>
      </c>
      <c r="AS15" s="143">
        <f t="shared" si="2"/>
        <v>36</v>
      </c>
      <c r="AT15" s="143">
        <f t="shared" si="2"/>
        <v>792</v>
      </c>
      <c r="AU15" s="146"/>
      <c r="AV15" s="147"/>
      <c r="AW15" s="147"/>
      <c r="AX15" s="147"/>
      <c r="AY15" s="147"/>
      <c r="AZ15" s="147"/>
      <c r="BA15" s="147"/>
      <c r="BB15" s="147"/>
      <c r="BC15" s="147"/>
      <c r="BD15" s="147"/>
      <c r="BE15" s="148">
        <f>V15+AT15</f>
        <v>1404</v>
      </c>
    </row>
    <row r="16" spans="1:57" ht="15.75" thickBot="1">
      <c r="A16" s="200"/>
      <c r="B16" s="202"/>
      <c r="C16" s="203"/>
      <c r="D16" s="142" t="s">
        <v>28</v>
      </c>
      <c r="E16" s="143">
        <f>E18+E34</f>
        <v>18</v>
      </c>
      <c r="F16" s="143">
        <f t="shared" ref="F16:U16" si="3">F18+F34</f>
        <v>18</v>
      </c>
      <c r="G16" s="143">
        <f t="shared" si="3"/>
        <v>18</v>
      </c>
      <c r="H16" s="143">
        <f t="shared" si="3"/>
        <v>18</v>
      </c>
      <c r="I16" s="143">
        <f t="shared" si="3"/>
        <v>18</v>
      </c>
      <c r="J16" s="143">
        <f t="shared" si="3"/>
        <v>18</v>
      </c>
      <c r="K16" s="143">
        <f t="shared" si="3"/>
        <v>18</v>
      </c>
      <c r="L16" s="143">
        <f t="shared" si="3"/>
        <v>18</v>
      </c>
      <c r="M16" s="143">
        <f t="shared" si="3"/>
        <v>18</v>
      </c>
      <c r="N16" s="143">
        <f t="shared" si="3"/>
        <v>18</v>
      </c>
      <c r="O16" s="143">
        <f t="shared" si="3"/>
        <v>18</v>
      </c>
      <c r="P16" s="143">
        <f t="shared" si="3"/>
        <v>18</v>
      </c>
      <c r="Q16" s="143">
        <f t="shared" si="3"/>
        <v>18</v>
      </c>
      <c r="R16" s="143">
        <f t="shared" si="3"/>
        <v>18</v>
      </c>
      <c r="S16" s="143">
        <f t="shared" si="3"/>
        <v>18</v>
      </c>
      <c r="T16" s="143">
        <f t="shared" si="3"/>
        <v>18</v>
      </c>
      <c r="U16" s="143">
        <f t="shared" si="3"/>
        <v>18</v>
      </c>
      <c r="V16" s="144">
        <f t="shared" si="1"/>
        <v>306</v>
      </c>
      <c r="W16" s="145"/>
      <c r="X16" s="143">
        <f>X18+X34+X50</f>
        <v>18</v>
      </c>
      <c r="Y16" s="143">
        <f t="shared" ref="Y16:AS16" si="4">Y18+Y34+Y50</f>
        <v>18</v>
      </c>
      <c r="Z16" s="143">
        <f t="shared" si="4"/>
        <v>18</v>
      </c>
      <c r="AA16" s="143">
        <f t="shared" si="4"/>
        <v>18</v>
      </c>
      <c r="AB16" s="143">
        <f t="shared" si="4"/>
        <v>18</v>
      </c>
      <c r="AC16" s="143">
        <f t="shared" si="4"/>
        <v>18</v>
      </c>
      <c r="AD16" s="143">
        <f t="shared" si="4"/>
        <v>18</v>
      </c>
      <c r="AE16" s="143">
        <f t="shared" si="4"/>
        <v>18</v>
      </c>
      <c r="AF16" s="143">
        <f t="shared" si="4"/>
        <v>18</v>
      </c>
      <c r="AG16" s="143">
        <f t="shared" si="4"/>
        <v>18</v>
      </c>
      <c r="AH16" s="143">
        <f t="shared" si="4"/>
        <v>18</v>
      </c>
      <c r="AI16" s="143">
        <f t="shared" si="4"/>
        <v>18</v>
      </c>
      <c r="AJ16" s="143">
        <f t="shared" si="4"/>
        <v>18</v>
      </c>
      <c r="AK16" s="143">
        <f t="shared" si="4"/>
        <v>18</v>
      </c>
      <c r="AL16" s="143">
        <f t="shared" si="4"/>
        <v>18</v>
      </c>
      <c r="AM16" s="143">
        <f t="shared" si="4"/>
        <v>18</v>
      </c>
      <c r="AN16" s="143">
        <f t="shared" si="4"/>
        <v>18</v>
      </c>
      <c r="AO16" s="143">
        <f t="shared" si="4"/>
        <v>18</v>
      </c>
      <c r="AP16" s="143">
        <f t="shared" si="4"/>
        <v>18</v>
      </c>
      <c r="AQ16" s="143">
        <f t="shared" si="4"/>
        <v>18</v>
      </c>
      <c r="AR16" s="143">
        <f t="shared" si="4"/>
        <v>18</v>
      </c>
      <c r="AS16" s="143">
        <f t="shared" si="4"/>
        <v>18</v>
      </c>
      <c r="AT16" s="143">
        <f t="shared" ref="AT16" si="5">AT18+AT34</f>
        <v>376</v>
      </c>
      <c r="AU16" s="146"/>
      <c r="AV16" s="147"/>
      <c r="AW16" s="147"/>
      <c r="AX16" s="147"/>
      <c r="AY16" s="147"/>
      <c r="AZ16" s="147"/>
      <c r="BA16" s="147"/>
      <c r="BB16" s="147"/>
      <c r="BC16" s="147"/>
      <c r="BD16" s="147"/>
      <c r="BE16" s="148">
        <f t="shared" ref="BE16:BE55" si="6">V16+AT16</f>
        <v>682</v>
      </c>
    </row>
    <row r="17" spans="1:57" ht="15.75" thickBot="1">
      <c r="A17" s="200"/>
      <c r="B17" s="204" t="s">
        <v>29</v>
      </c>
      <c r="C17" s="205" t="s">
        <v>30</v>
      </c>
      <c r="D17" s="149" t="s">
        <v>27</v>
      </c>
      <c r="E17" s="150">
        <f t="shared" ref="E17:V17" si="7">E19+E21+E23+E25+E27+E29+E31</f>
        <v>22</v>
      </c>
      <c r="F17" s="150">
        <f t="shared" si="7"/>
        <v>22</v>
      </c>
      <c r="G17" s="150">
        <f t="shared" si="7"/>
        <v>24</v>
      </c>
      <c r="H17" s="150">
        <f t="shared" si="7"/>
        <v>22</v>
      </c>
      <c r="I17" s="150">
        <f t="shared" si="7"/>
        <v>24</v>
      </c>
      <c r="J17" s="150">
        <f t="shared" si="7"/>
        <v>22</v>
      </c>
      <c r="K17" s="150">
        <f t="shared" si="7"/>
        <v>24</v>
      </c>
      <c r="L17" s="150">
        <f t="shared" si="7"/>
        <v>22</v>
      </c>
      <c r="M17" s="150">
        <f t="shared" si="7"/>
        <v>24</v>
      </c>
      <c r="N17" s="150">
        <f t="shared" si="7"/>
        <v>22</v>
      </c>
      <c r="O17" s="150">
        <f t="shared" si="7"/>
        <v>24</v>
      </c>
      <c r="P17" s="150">
        <f t="shared" si="7"/>
        <v>22</v>
      </c>
      <c r="Q17" s="150">
        <f t="shared" si="7"/>
        <v>24</v>
      </c>
      <c r="R17" s="150">
        <f t="shared" si="7"/>
        <v>22</v>
      </c>
      <c r="S17" s="150">
        <f t="shared" si="7"/>
        <v>24</v>
      </c>
      <c r="T17" s="150">
        <f t="shared" si="7"/>
        <v>22</v>
      </c>
      <c r="U17" s="150">
        <f t="shared" si="7"/>
        <v>22</v>
      </c>
      <c r="V17" s="151">
        <f t="shared" si="7"/>
        <v>388</v>
      </c>
      <c r="W17" s="145"/>
      <c r="X17" s="150">
        <f>X19+X21+X23+X25+X27+X29+X31</f>
        <v>20</v>
      </c>
      <c r="Y17" s="150">
        <f t="shared" ref="Y17:AR17" si="8">Y19+Y21+Y23+Y25+Y27+Y29+Y31</f>
        <v>22</v>
      </c>
      <c r="Z17" s="150">
        <f t="shared" si="8"/>
        <v>20</v>
      </c>
      <c r="AA17" s="150">
        <f t="shared" si="8"/>
        <v>20</v>
      </c>
      <c r="AB17" s="150">
        <f t="shared" si="8"/>
        <v>22</v>
      </c>
      <c r="AC17" s="150">
        <f t="shared" si="8"/>
        <v>24</v>
      </c>
      <c r="AD17" s="150">
        <f t="shared" si="8"/>
        <v>22</v>
      </c>
      <c r="AE17" s="150">
        <f t="shared" si="8"/>
        <v>22</v>
      </c>
      <c r="AF17" s="150">
        <f t="shared" si="8"/>
        <v>20</v>
      </c>
      <c r="AG17" s="150">
        <f t="shared" si="8"/>
        <v>20</v>
      </c>
      <c r="AH17" s="150">
        <f t="shared" si="8"/>
        <v>20</v>
      </c>
      <c r="AI17" s="150">
        <f t="shared" si="8"/>
        <v>20</v>
      </c>
      <c r="AJ17" s="150">
        <f t="shared" si="8"/>
        <v>20</v>
      </c>
      <c r="AK17" s="150">
        <f t="shared" si="8"/>
        <v>22</v>
      </c>
      <c r="AL17" s="150">
        <f t="shared" si="8"/>
        <v>22</v>
      </c>
      <c r="AM17" s="150">
        <f t="shared" si="8"/>
        <v>22</v>
      </c>
      <c r="AN17" s="150">
        <f t="shared" si="8"/>
        <v>20</v>
      </c>
      <c r="AO17" s="150">
        <f t="shared" si="8"/>
        <v>22</v>
      </c>
      <c r="AP17" s="150">
        <f t="shared" si="8"/>
        <v>20</v>
      </c>
      <c r="AQ17" s="150">
        <f t="shared" si="8"/>
        <v>20</v>
      </c>
      <c r="AR17" s="150">
        <f t="shared" si="8"/>
        <v>20</v>
      </c>
      <c r="AS17" s="150">
        <f t="shared" ref="AS17" si="9">AS19+AS21+AS23+AS25+AS27+AS29+AS31</f>
        <v>22</v>
      </c>
      <c r="AT17" s="152">
        <f>SUM(X17:AS17)</f>
        <v>462</v>
      </c>
      <c r="AU17" s="146"/>
      <c r="AV17" s="147"/>
      <c r="AW17" s="147"/>
      <c r="AX17" s="147"/>
      <c r="AY17" s="147"/>
      <c r="AZ17" s="147"/>
      <c r="BA17" s="147"/>
      <c r="BB17" s="147"/>
      <c r="BC17" s="147"/>
      <c r="BD17" s="147"/>
      <c r="BE17" s="148">
        <f t="shared" si="6"/>
        <v>850</v>
      </c>
    </row>
    <row r="18" spans="1:57" ht="15.75" thickBot="1">
      <c r="A18" s="200"/>
      <c r="B18" s="204"/>
      <c r="C18" s="205"/>
      <c r="D18" s="149" t="s">
        <v>28</v>
      </c>
      <c r="E18" s="150">
        <f>E20+E22+E24+E26+E28+E30+E32</f>
        <v>11</v>
      </c>
      <c r="F18" s="150">
        <f t="shared" ref="F18:U18" si="10">F20+F22+F24+F26+F28+F30+F32</f>
        <v>11</v>
      </c>
      <c r="G18" s="150">
        <f t="shared" si="10"/>
        <v>12</v>
      </c>
      <c r="H18" s="150">
        <f t="shared" si="10"/>
        <v>11</v>
      </c>
      <c r="I18" s="150">
        <f t="shared" si="10"/>
        <v>12</v>
      </c>
      <c r="J18" s="150">
        <f t="shared" si="10"/>
        <v>11</v>
      </c>
      <c r="K18" s="150">
        <f t="shared" si="10"/>
        <v>12</v>
      </c>
      <c r="L18" s="150">
        <f t="shared" si="10"/>
        <v>11</v>
      </c>
      <c r="M18" s="150">
        <f t="shared" si="10"/>
        <v>12</v>
      </c>
      <c r="N18" s="150">
        <f t="shared" si="10"/>
        <v>11</v>
      </c>
      <c r="O18" s="150">
        <f t="shared" si="10"/>
        <v>12</v>
      </c>
      <c r="P18" s="150">
        <f t="shared" si="10"/>
        <v>11</v>
      </c>
      <c r="Q18" s="150">
        <f t="shared" si="10"/>
        <v>12</v>
      </c>
      <c r="R18" s="150">
        <f t="shared" si="10"/>
        <v>11</v>
      </c>
      <c r="S18" s="150">
        <f t="shared" si="10"/>
        <v>13</v>
      </c>
      <c r="T18" s="150">
        <f t="shared" si="10"/>
        <v>11</v>
      </c>
      <c r="U18" s="150">
        <f t="shared" si="10"/>
        <v>11</v>
      </c>
      <c r="V18" s="153">
        <f>SUM(E18:U18)</f>
        <v>195</v>
      </c>
      <c r="W18" s="145"/>
      <c r="X18" s="150">
        <f>X20+X22+X24+X26+X28+X30+X32</f>
        <v>10</v>
      </c>
      <c r="Y18" s="150">
        <f t="shared" ref="Y18:AS18" si="11">Y20+Y22+Y24+Y26+Y28+Y30+Y32</f>
        <v>11</v>
      </c>
      <c r="Z18" s="150">
        <f t="shared" si="11"/>
        <v>10</v>
      </c>
      <c r="AA18" s="150">
        <f t="shared" si="11"/>
        <v>10</v>
      </c>
      <c r="AB18" s="150">
        <f t="shared" si="11"/>
        <v>11</v>
      </c>
      <c r="AC18" s="150">
        <f t="shared" si="11"/>
        <v>12</v>
      </c>
      <c r="AD18" s="150">
        <f t="shared" si="11"/>
        <v>11</v>
      </c>
      <c r="AE18" s="150">
        <f t="shared" si="11"/>
        <v>11</v>
      </c>
      <c r="AF18" s="150">
        <f t="shared" si="11"/>
        <v>10</v>
      </c>
      <c r="AG18" s="150">
        <f t="shared" si="11"/>
        <v>10</v>
      </c>
      <c r="AH18" s="150">
        <f t="shared" si="11"/>
        <v>10</v>
      </c>
      <c r="AI18" s="150">
        <f t="shared" si="11"/>
        <v>10</v>
      </c>
      <c r="AJ18" s="150">
        <f t="shared" si="11"/>
        <v>10</v>
      </c>
      <c r="AK18" s="150">
        <f t="shared" si="11"/>
        <v>11</v>
      </c>
      <c r="AL18" s="150">
        <f t="shared" si="11"/>
        <v>11</v>
      </c>
      <c r="AM18" s="150">
        <f t="shared" si="11"/>
        <v>11</v>
      </c>
      <c r="AN18" s="150">
        <f t="shared" si="11"/>
        <v>10</v>
      </c>
      <c r="AO18" s="150">
        <f t="shared" si="11"/>
        <v>11</v>
      </c>
      <c r="AP18" s="150">
        <f t="shared" si="11"/>
        <v>10</v>
      </c>
      <c r="AQ18" s="150">
        <f t="shared" si="11"/>
        <v>10</v>
      </c>
      <c r="AR18" s="150">
        <f t="shared" si="11"/>
        <v>10</v>
      </c>
      <c r="AS18" s="150">
        <f t="shared" si="11"/>
        <v>11</v>
      </c>
      <c r="AT18" s="152">
        <f t="shared" ref="AT18:AT55" si="12">SUM(X18:AS18)</f>
        <v>231</v>
      </c>
      <c r="AU18" s="146"/>
      <c r="AV18" s="147"/>
      <c r="AW18" s="147"/>
      <c r="AX18" s="147"/>
      <c r="AY18" s="147"/>
      <c r="AZ18" s="147"/>
      <c r="BA18" s="147"/>
      <c r="BB18" s="147"/>
      <c r="BC18" s="147"/>
      <c r="BD18" s="147"/>
      <c r="BE18" s="148">
        <f t="shared" si="6"/>
        <v>426</v>
      </c>
    </row>
    <row r="19" spans="1:57" ht="15.75" thickBot="1">
      <c r="A19" s="200"/>
      <c r="B19" s="206" t="s">
        <v>196</v>
      </c>
      <c r="C19" s="206" t="s">
        <v>31</v>
      </c>
      <c r="D19" s="154" t="s">
        <v>27</v>
      </c>
      <c r="E19" s="155">
        <v>2</v>
      </c>
      <c r="F19" s="155">
        <v>2</v>
      </c>
      <c r="G19" s="155">
        <v>2</v>
      </c>
      <c r="H19" s="155">
        <v>2</v>
      </c>
      <c r="I19" s="155">
        <v>2</v>
      </c>
      <c r="J19" s="155">
        <v>2</v>
      </c>
      <c r="K19" s="155">
        <v>2</v>
      </c>
      <c r="L19" s="155">
        <v>2</v>
      </c>
      <c r="M19" s="155">
        <v>2</v>
      </c>
      <c r="N19" s="155">
        <v>2</v>
      </c>
      <c r="O19" s="155">
        <v>2</v>
      </c>
      <c r="P19" s="155">
        <v>2</v>
      </c>
      <c r="Q19" s="155">
        <v>2</v>
      </c>
      <c r="R19" s="155">
        <v>2</v>
      </c>
      <c r="S19" s="155">
        <v>2</v>
      </c>
      <c r="T19" s="155">
        <v>2</v>
      </c>
      <c r="U19" s="155">
        <v>2</v>
      </c>
      <c r="V19" s="153">
        <f t="shared" ref="V19:V55" si="13">SUM(E19:U19)</f>
        <v>34</v>
      </c>
      <c r="W19" s="145"/>
      <c r="X19" s="155">
        <v>2</v>
      </c>
      <c r="Y19" s="155">
        <v>2</v>
      </c>
      <c r="Z19" s="155">
        <v>2</v>
      </c>
      <c r="AA19" s="155">
        <v>2</v>
      </c>
      <c r="AB19" s="155">
        <v>2</v>
      </c>
      <c r="AC19" s="155">
        <v>2</v>
      </c>
      <c r="AD19" s="155">
        <v>2</v>
      </c>
      <c r="AE19" s="155">
        <v>2</v>
      </c>
      <c r="AF19" s="155">
        <v>2</v>
      </c>
      <c r="AG19" s="155">
        <v>2</v>
      </c>
      <c r="AH19" s="155">
        <v>2</v>
      </c>
      <c r="AI19" s="155">
        <v>2</v>
      </c>
      <c r="AJ19" s="155">
        <v>2</v>
      </c>
      <c r="AK19" s="155">
        <v>2</v>
      </c>
      <c r="AL19" s="155">
        <v>2</v>
      </c>
      <c r="AM19" s="155">
        <v>2</v>
      </c>
      <c r="AN19" s="155">
        <v>2</v>
      </c>
      <c r="AO19" s="155">
        <v>2</v>
      </c>
      <c r="AP19" s="155">
        <v>2</v>
      </c>
      <c r="AQ19" s="155">
        <v>2</v>
      </c>
      <c r="AR19" s="155">
        <v>2</v>
      </c>
      <c r="AS19" s="155">
        <v>2</v>
      </c>
      <c r="AT19" s="152">
        <f t="shared" si="12"/>
        <v>44</v>
      </c>
      <c r="AU19" s="156"/>
      <c r="AV19" s="147"/>
      <c r="AW19" s="147"/>
      <c r="AX19" s="147"/>
      <c r="AY19" s="147"/>
      <c r="AZ19" s="147"/>
      <c r="BA19" s="147"/>
      <c r="BB19" s="147"/>
      <c r="BC19" s="147"/>
      <c r="BD19" s="147"/>
      <c r="BE19" s="148">
        <f t="shared" si="6"/>
        <v>78</v>
      </c>
    </row>
    <row r="20" spans="1:57" ht="15.75" thickBot="1">
      <c r="A20" s="200"/>
      <c r="B20" s="206"/>
      <c r="C20" s="206"/>
      <c r="D20" s="154" t="s">
        <v>28</v>
      </c>
      <c r="E20" s="155">
        <v>1</v>
      </c>
      <c r="F20" s="155">
        <v>1</v>
      </c>
      <c r="G20" s="155">
        <v>1</v>
      </c>
      <c r="H20" s="155">
        <v>1</v>
      </c>
      <c r="I20" s="155">
        <v>1</v>
      </c>
      <c r="J20" s="155">
        <v>1</v>
      </c>
      <c r="K20" s="155">
        <v>1</v>
      </c>
      <c r="L20" s="155">
        <v>1</v>
      </c>
      <c r="M20" s="155">
        <v>1</v>
      </c>
      <c r="N20" s="155">
        <v>1</v>
      </c>
      <c r="O20" s="155">
        <v>1</v>
      </c>
      <c r="P20" s="155">
        <v>1</v>
      </c>
      <c r="Q20" s="155">
        <v>1</v>
      </c>
      <c r="R20" s="155">
        <v>1</v>
      </c>
      <c r="S20" s="155">
        <v>1</v>
      </c>
      <c r="T20" s="155">
        <v>1</v>
      </c>
      <c r="U20" s="155">
        <v>1</v>
      </c>
      <c r="V20" s="153">
        <f t="shared" si="13"/>
        <v>17</v>
      </c>
      <c r="W20" s="145"/>
      <c r="X20" s="155">
        <v>1</v>
      </c>
      <c r="Y20" s="155">
        <v>1</v>
      </c>
      <c r="Z20" s="155">
        <v>1</v>
      </c>
      <c r="AA20" s="155">
        <v>1</v>
      </c>
      <c r="AB20" s="155">
        <v>1</v>
      </c>
      <c r="AC20" s="155">
        <v>1</v>
      </c>
      <c r="AD20" s="155">
        <v>1</v>
      </c>
      <c r="AE20" s="155">
        <v>1</v>
      </c>
      <c r="AF20" s="155">
        <v>1</v>
      </c>
      <c r="AG20" s="155">
        <v>1</v>
      </c>
      <c r="AH20" s="155">
        <v>1</v>
      </c>
      <c r="AI20" s="155">
        <v>1</v>
      </c>
      <c r="AJ20" s="155">
        <v>1</v>
      </c>
      <c r="AK20" s="155">
        <v>1</v>
      </c>
      <c r="AL20" s="155">
        <v>1</v>
      </c>
      <c r="AM20" s="155">
        <v>1</v>
      </c>
      <c r="AN20" s="155">
        <v>1</v>
      </c>
      <c r="AO20" s="155">
        <v>1</v>
      </c>
      <c r="AP20" s="155">
        <v>1</v>
      </c>
      <c r="AQ20" s="155">
        <v>1</v>
      </c>
      <c r="AR20" s="155">
        <v>1</v>
      </c>
      <c r="AS20" s="155">
        <v>1</v>
      </c>
      <c r="AT20" s="152">
        <f t="shared" si="12"/>
        <v>22</v>
      </c>
      <c r="AU20" s="156"/>
      <c r="AV20" s="147"/>
      <c r="AW20" s="147"/>
      <c r="AX20" s="147"/>
      <c r="AY20" s="147"/>
      <c r="AZ20" s="147"/>
      <c r="BA20" s="147"/>
      <c r="BB20" s="147"/>
      <c r="BC20" s="147"/>
      <c r="BD20" s="147"/>
      <c r="BE20" s="148">
        <f t="shared" si="6"/>
        <v>39</v>
      </c>
    </row>
    <row r="21" spans="1:57" ht="15.75" thickBot="1">
      <c r="A21" s="200"/>
      <c r="B21" s="206" t="s">
        <v>197</v>
      </c>
      <c r="C21" s="208" t="s">
        <v>32</v>
      </c>
      <c r="D21" s="154" t="s">
        <v>27</v>
      </c>
      <c r="E21" s="155">
        <v>4</v>
      </c>
      <c r="F21" s="155">
        <v>2</v>
      </c>
      <c r="G21" s="155">
        <v>4</v>
      </c>
      <c r="H21" s="155">
        <v>2</v>
      </c>
      <c r="I21" s="155">
        <v>2</v>
      </c>
      <c r="J21" s="155">
        <v>2</v>
      </c>
      <c r="K21" s="155">
        <v>4</v>
      </c>
      <c r="L21" s="155">
        <v>2</v>
      </c>
      <c r="M21" s="155">
        <v>4</v>
      </c>
      <c r="N21" s="155">
        <v>2</v>
      </c>
      <c r="O21" s="155">
        <v>4</v>
      </c>
      <c r="P21" s="155">
        <v>2</v>
      </c>
      <c r="Q21" s="155">
        <v>4</v>
      </c>
      <c r="R21" s="155">
        <v>2</v>
      </c>
      <c r="S21" s="155">
        <v>4</v>
      </c>
      <c r="T21" s="155">
        <v>3</v>
      </c>
      <c r="U21" s="155">
        <v>4</v>
      </c>
      <c r="V21" s="153">
        <f t="shared" si="13"/>
        <v>51</v>
      </c>
      <c r="W21" s="145"/>
      <c r="X21" s="155">
        <v>2</v>
      </c>
      <c r="Y21" s="155">
        <v>4</v>
      </c>
      <c r="Z21" s="155">
        <v>2</v>
      </c>
      <c r="AA21" s="155">
        <v>4</v>
      </c>
      <c r="AB21" s="155">
        <v>2</v>
      </c>
      <c r="AC21" s="155">
        <v>4</v>
      </c>
      <c r="AD21" s="155">
        <v>4</v>
      </c>
      <c r="AE21" s="155">
        <v>4</v>
      </c>
      <c r="AF21" s="155">
        <v>2</v>
      </c>
      <c r="AG21" s="155">
        <v>2</v>
      </c>
      <c r="AH21" s="155">
        <v>2</v>
      </c>
      <c r="AI21" s="155">
        <v>4</v>
      </c>
      <c r="AJ21" s="155">
        <v>2</v>
      </c>
      <c r="AK21" s="155">
        <v>4</v>
      </c>
      <c r="AL21" s="155">
        <v>2</v>
      </c>
      <c r="AM21" s="155">
        <v>4</v>
      </c>
      <c r="AN21" s="155">
        <v>2</v>
      </c>
      <c r="AO21" s="155">
        <v>4</v>
      </c>
      <c r="AP21" s="155">
        <v>2</v>
      </c>
      <c r="AQ21" s="155">
        <v>4</v>
      </c>
      <c r="AR21" s="155">
        <v>2</v>
      </c>
      <c r="AS21" s="155">
        <v>4</v>
      </c>
      <c r="AT21" s="152">
        <f t="shared" si="12"/>
        <v>66</v>
      </c>
      <c r="AU21" s="156"/>
      <c r="AV21" s="147"/>
      <c r="AW21" s="147"/>
      <c r="AX21" s="147"/>
      <c r="AY21" s="147"/>
      <c r="AZ21" s="147"/>
      <c r="BA21" s="147"/>
      <c r="BB21" s="147"/>
      <c r="BC21" s="147"/>
      <c r="BD21" s="147"/>
      <c r="BE21" s="148">
        <f t="shared" si="6"/>
        <v>117</v>
      </c>
    </row>
    <row r="22" spans="1:57" ht="15.75" thickBot="1">
      <c r="A22" s="200"/>
      <c r="B22" s="206"/>
      <c r="C22" s="209"/>
      <c r="D22" s="154" t="s">
        <v>28</v>
      </c>
      <c r="E22" s="155">
        <v>2</v>
      </c>
      <c r="F22" s="155">
        <v>1</v>
      </c>
      <c r="G22" s="155">
        <v>2</v>
      </c>
      <c r="H22" s="155">
        <v>1</v>
      </c>
      <c r="I22" s="155">
        <v>1</v>
      </c>
      <c r="J22" s="155">
        <v>1</v>
      </c>
      <c r="K22" s="155">
        <v>2</v>
      </c>
      <c r="L22" s="155">
        <v>1</v>
      </c>
      <c r="M22" s="155">
        <v>2</v>
      </c>
      <c r="N22" s="155">
        <v>1</v>
      </c>
      <c r="O22" s="155">
        <v>2</v>
      </c>
      <c r="P22" s="155">
        <v>1</v>
      </c>
      <c r="Q22" s="155">
        <v>3</v>
      </c>
      <c r="R22" s="155">
        <v>1</v>
      </c>
      <c r="S22" s="155">
        <v>3</v>
      </c>
      <c r="T22" s="155">
        <v>1</v>
      </c>
      <c r="U22" s="155">
        <v>1</v>
      </c>
      <c r="V22" s="153">
        <f t="shared" si="13"/>
        <v>26</v>
      </c>
      <c r="W22" s="145"/>
      <c r="X22" s="155">
        <v>1</v>
      </c>
      <c r="Y22" s="155">
        <v>2</v>
      </c>
      <c r="Z22" s="155">
        <v>1</v>
      </c>
      <c r="AA22" s="155">
        <v>2</v>
      </c>
      <c r="AB22" s="155">
        <v>1</v>
      </c>
      <c r="AC22" s="155">
        <v>2</v>
      </c>
      <c r="AD22" s="155">
        <v>2</v>
      </c>
      <c r="AE22" s="155">
        <v>2</v>
      </c>
      <c r="AF22" s="155">
        <v>1</v>
      </c>
      <c r="AG22" s="155">
        <v>1</v>
      </c>
      <c r="AH22" s="155">
        <v>1</v>
      </c>
      <c r="AI22" s="155">
        <v>2</v>
      </c>
      <c r="AJ22" s="155">
        <v>1</v>
      </c>
      <c r="AK22" s="155">
        <v>2</v>
      </c>
      <c r="AL22" s="155">
        <v>1</v>
      </c>
      <c r="AM22" s="155">
        <v>2</v>
      </c>
      <c r="AN22" s="155">
        <v>1</v>
      </c>
      <c r="AO22" s="155">
        <v>2</v>
      </c>
      <c r="AP22" s="155">
        <v>1</v>
      </c>
      <c r="AQ22" s="155">
        <v>2</v>
      </c>
      <c r="AR22" s="155">
        <v>1</v>
      </c>
      <c r="AS22" s="155">
        <v>2</v>
      </c>
      <c r="AT22" s="152">
        <f t="shared" si="12"/>
        <v>33</v>
      </c>
      <c r="AU22" s="156"/>
      <c r="AV22" s="147"/>
      <c r="AW22" s="147"/>
      <c r="AX22" s="147"/>
      <c r="AY22" s="147"/>
      <c r="AZ22" s="147"/>
      <c r="BA22" s="147"/>
      <c r="BB22" s="147"/>
      <c r="BC22" s="147"/>
      <c r="BD22" s="147"/>
      <c r="BE22" s="148">
        <f t="shared" si="6"/>
        <v>59</v>
      </c>
    </row>
    <row r="23" spans="1:57" ht="15.75" thickBot="1">
      <c r="A23" s="200"/>
      <c r="B23" s="206" t="s">
        <v>198</v>
      </c>
      <c r="C23" s="208" t="s">
        <v>33</v>
      </c>
      <c r="D23" s="154" t="s">
        <v>27</v>
      </c>
      <c r="E23" s="155">
        <v>2</v>
      </c>
      <c r="F23" s="155">
        <v>2</v>
      </c>
      <c r="G23" s="155">
        <v>4</v>
      </c>
      <c r="H23" s="155">
        <v>2</v>
      </c>
      <c r="I23" s="155">
        <v>4</v>
      </c>
      <c r="J23" s="155">
        <v>4</v>
      </c>
      <c r="K23" s="155">
        <v>2</v>
      </c>
      <c r="L23" s="155">
        <v>4</v>
      </c>
      <c r="M23" s="155">
        <v>2</v>
      </c>
      <c r="N23" s="155">
        <v>4</v>
      </c>
      <c r="O23" s="155">
        <v>2</v>
      </c>
      <c r="P23" s="155">
        <v>4</v>
      </c>
      <c r="Q23" s="155">
        <v>4</v>
      </c>
      <c r="R23" s="155">
        <v>4</v>
      </c>
      <c r="S23" s="155">
        <v>2</v>
      </c>
      <c r="T23" s="155">
        <v>3</v>
      </c>
      <c r="U23" s="155">
        <v>2</v>
      </c>
      <c r="V23" s="153">
        <f t="shared" si="13"/>
        <v>51</v>
      </c>
      <c r="W23" s="145"/>
      <c r="X23" s="155">
        <v>4</v>
      </c>
      <c r="Y23" s="155">
        <v>2</v>
      </c>
      <c r="Z23" s="155">
        <v>4</v>
      </c>
      <c r="AA23" s="155">
        <v>2</v>
      </c>
      <c r="AB23" s="155">
        <v>4</v>
      </c>
      <c r="AC23" s="155">
        <v>2</v>
      </c>
      <c r="AD23" s="155">
        <v>4</v>
      </c>
      <c r="AE23" s="155">
        <v>2</v>
      </c>
      <c r="AF23" s="155">
        <v>4</v>
      </c>
      <c r="AG23" s="155">
        <v>2</v>
      </c>
      <c r="AH23" s="155">
        <v>4</v>
      </c>
      <c r="AI23" s="155">
        <v>2</v>
      </c>
      <c r="AJ23" s="155">
        <v>4</v>
      </c>
      <c r="AK23" s="155">
        <v>2</v>
      </c>
      <c r="AL23" s="155">
        <v>4</v>
      </c>
      <c r="AM23" s="155">
        <v>2</v>
      </c>
      <c r="AN23" s="155">
        <v>4</v>
      </c>
      <c r="AO23" s="155">
        <v>2</v>
      </c>
      <c r="AP23" s="155">
        <v>4</v>
      </c>
      <c r="AQ23" s="155">
        <v>2</v>
      </c>
      <c r="AR23" s="155">
        <v>4</v>
      </c>
      <c r="AS23" s="155">
        <v>2</v>
      </c>
      <c r="AT23" s="152">
        <f t="shared" si="12"/>
        <v>66</v>
      </c>
      <c r="AU23" s="156"/>
      <c r="AV23" s="147"/>
      <c r="AW23" s="147"/>
      <c r="AX23" s="147"/>
      <c r="AY23" s="147"/>
      <c r="AZ23" s="147"/>
      <c r="BA23" s="147"/>
      <c r="BB23" s="147"/>
      <c r="BC23" s="147"/>
      <c r="BD23" s="147"/>
      <c r="BE23" s="148">
        <f t="shared" si="6"/>
        <v>117</v>
      </c>
    </row>
    <row r="24" spans="1:57" ht="15.75" thickBot="1">
      <c r="A24" s="200"/>
      <c r="B24" s="206"/>
      <c r="C24" s="209"/>
      <c r="D24" s="154" t="s">
        <v>28</v>
      </c>
      <c r="E24" s="155">
        <v>1</v>
      </c>
      <c r="F24" s="155">
        <v>1</v>
      </c>
      <c r="G24" s="155">
        <v>2</v>
      </c>
      <c r="H24" s="155">
        <v>1</v>
      </c>
      <c r="I24" s="155">
        <v>2</v>
      </c>
      <c r="J24" s="155">
        <v>2</v>
      </c>
      <c r="K24" s="155">
        <v>1</v>
      </c>
      <c r="L24" s="155">
        <v>2</v>
      </c>
      <c r="M24" s="155">
        <v>1</v>
      </c>
      <c r="N24" s="155">
        <v>2</v>
      </c>
      <c r="O24" s="155">
        <v>1</v>
      </c>
      <c r="P24" s="155">
        <v>2</v>
      </c>
      <c r="Q24" s="155">
        <v>1</v>
      </c>
      <c r="R24" s="155">
        <v>2</v>
      </c>
      <c r="S24" s="155">
        <v>1</v>
      </c>
      <c r="T24" s="155">
        <v>2</v>
      </c>
      <c r="U24" s="155">
        <v>2</v>
      </c>
      <c r="V24" s="153">
        <f t="shared" si="13"/>
        <v>26</v>
      </c>
      <c r="W24" s="145"/>
      <c r="X24" s="155">
        <v>2</v>
      </c>
      <c r="Y24" s="155">
        <v>1</v>
      </c>
      <c r="Z24" s="155">
        <v>2</v>
      </c>
      <c r="AA24" s="155">
        <v>1</v>
      </c>
      <c r="AB24" s="155">
        <v>2</v>
      </c>
      <c r="AC24" s="155">
        <v>1</v>
      </c>
      <c r="AD24" s="155">
        <v>2</v>
      </c>
      <c r="AE24" s="155">
        <v>1</v>
      </c>
      <c r="AF24" s="155">
        <v>2</v>
      </c>
      <c r="AG24" s="155">
        <v>1</v>
      </c>
      <c r="AH24" s="155">
        <v>2</v>
      </c>
      <c r="AI24" s="155">
        <v>1</v>
      </c>
      <c r="AJ24" s="155">
        <v>2</v>
      </c>
      <c r="AK24" s="155">
        <v>1</v>
      </c>
      <c r="AL24" s="155">
        <v>2</v>
      </c>
      <c r="AM24" s="155">
        <v>1</v>
      </c>
      <c r="AN24" s="155">
        <v>2</v>
      </c>
      <c r="AO24" s="155">
        <v>1</v>
      </c>
      <c r="AP24" s="155">
        <v>2</v>
      </c>
      <c r="AQ24" s="155">
        <v>1</v>
      </c>
      <c r="AR24" s="155">
        <v>2</v>
      </c>
      <c r="AS24" s="155">
        <v>1</v>
      </c>
      <c r="AT24" s="152">
        <f t="shared" si="12"/>
        <v>33</v>
      </c>
      <c r="AU24" s="156"/>
      <c r="AV24" s="147"/>
      <c r="AW24" s="147"/>
      <c r="AX24" s="147"/>
      <c r="AY24" s="147"/>
      <c r="AZ24" s="147"/>
      <c r="BA24" s="147"/>
      <c r="BB24" s="147"/>
      <c r="BC24" s="147"/>
      <c r="BD24" s="147"/>
      <c r="BE24" s="148">
        <f t="shared" si="6"/>
        <v>59</v>
      </c>
    </row>
    <row r="25" spans="1:57" ht="15.75" thickBot="1">
      <c r="A25" s="200"/>
      <c r="B25" s="206" t="s">
        <v>199</v>
      </c>
      <c r="C25" s="208" t="s">
        <v>200</v>
      </c>
      <c r="D25" s="154" t="s">
        <v>27</v>
      </c>
      <c r="E25" s="155">
        <v>6</v>
      </c>
      <c r="F25" s="155">
        <v>6</v>
      </c>
      <c r="G25" s="155">
        <v>6</v>
      </c>
      <c r="H25" s="155">
        <v>6</v>
      </c>
      <c r="I25" s="155">
        <v>6</v>
      </c>
      <c r="J25" s="155">
        <v>6</v>
      </c>
      <c r="K25" s="155">
        <v>6</v>
      </c>
      <c r="L25" s="155">
        <v>6</v>
      </c>
      <c r="M25" s="155">
        <v>6</v>
      </c>
      <c r="N25" s="155">
        <v>6</v>
      </c>
      <c r="O25" s="155">
        <v>6</v>
      </c>
      <c r="P25" s="155">
        <v>6</v>
      </c>
      <c r="Q25" s="155">
        <v>6</v>
      </c>
      <c r="R25" s="155">
        <v>6</v>
      </c>
      <c r="S25" s="155">
        <v>6</v>
      </c>
      <c r="T25" s="155">
        <v>6</v>
      </c>
      <c r="U25" s="155">
        <v>6</v>
      </c>
      <c r="V25" s="153">
        <f t="shared" si="13"/>
        <v>102</v>
      </c>
      <c r="W25" s="145"/>
      <c r="X25" s="155">
        <v>6</v>
      </c>
      <c r="Y25" s="155">
        <v>6</v>
      </c>
      <c r="Z25" s="155">
        <v>6</v>
      </c>
      <c r="AA25" s="155">
        <v>6</v>
      </c>
      <c r="AB25" s="155">
        <v>6</v>
      </c>
      <c r="AC25" s="155">
        <v>6</v>
      </c>
      <c r="AD25" s="155">
        <v>6</v>
      </c>
      <c r="AE25" s="155">
        <v>6</v>
      </c>
      <c r="AF25" s="155">
        <v>6</v>
      </c>
      <c r="AG25" s="155">
        <v>6</v>
      </c>
      <c r="AH25" s="155">
        <v>6</v>
      </c>
      <c r="AI25" s="155">
        <v>6</v>
      </c>
      <c r="AJ25" s="155">
        <v>6</v>
      </c>
      <c r="AK25" s="155">
        <v>6</v>
      </c>
      <c r="AL25" s="155">
        <v>6</v>
      </c>
      <c r="AM25" s="155">
        <v>6</v>
      </c>
      <c r="AN25" s="155">
        <v>6</v>
      </c>
      <c r="AO25" s="155">
        <v>6</v>
      </c>
      <c r="AP25" s="155">
        <v>6</v>
      </c>
      <c r="AQ25" s="155">
        <v>6</v>
      </c>
      <c r="AR25" s="155">
        <v>6</v>
      </c>
      <c r="AS25" s="155">
        <v>6</v>
      </c>
      <c r="AT25" s="152">
        <f t="shared" si="12"/>
        <v>132</v>
      </c>
      <c r="AU25" s="146"/>
      <c r="AV25" s="147"/>
      <c r="AW25" s="147"/>
      <c r="AX25" s="147"/>
      <c r="AY25" s="147"/>
      <c r="AZ25" s="147"/>
      <c r="BA25" s="147"/>
      <c r="BB25" s="147"/>
      <c r="BC25" s="147"/>
      <c r="BD25" s="147"/>
      <c r="BE25" s="148">
        <f t="shared" si="6"/>
        <v>234</v>
      </c>
    </row>
    <row r="26" spans="1:57" ht="19.5" customHeight="1" thickBot="1">
      <c r="A26" s="200"/>
      <c r="B26" s="206"/>
      <c r="C26" s="209"/>
      <c r="D26" s="154" t="s">
        <v>28</v>
      </c>
      <c r="E26" s="155">
        <v>3</v>
      </c>
      <c r="F26" s="155">
        <v>3</v>
      </c>
      <c r="G26" s="155">
        <v>3</v>
      </c>
      <c r="H26" s="155">
        <v>3</v>
      </c>
      <c r="I26" s="155">
        <v>3</v>
      </c>
      <c r="J26" s="155">
        <v>3</v>
      </c>
      <c r="K26" s="155">
        <v>3</v>
      </c>
      <c r="L26" s="155">
        <v>3</v>
      </c>
      <c r="M26" s="155">
        <v>3</v>
      </c>
      <c r="N26" s="155">
        <v>3</v>
      </c>
      <c r="O26" s="155">
        <v>3</v>
      </c>
      <c r="P26" s="155">
        <v>3</v>
      </c>
      <c r="Q26" s="155">
        <v>3</v>
      </c>
      <c r="R26" s="155">
        <v>3</v>
      </c>
      <c r="S26" s="155">
        <v>3</v>
      </c>
      <c r="T26" s="155">
        <v>3</v>
      </c>
      <c r="U26" s="155">
        <v>3</v>
      </c>
      <c r="V26" s="153">
        <f t="shared" si="13"/>
        <v>51</v>
      </c>
      <c r="W26" s="145"/>
      <c r="X26" s="155">
        <v>3</v>
      </c>
      <c r="Y26" s="155">
        <v>3</v>
      </c>
      <c r="Z26" s="155">
        <v>3</v>
      </c>
      <c r="AA26" s="155">
        <v>3</v>
      </c>
      <c r="AB26" s="155">
        <v>3</v>
      </c>
      <c r="AC26" s="155">
        <v>3</v>
      </c>
      <c r="AD26" s="155">
        <v>3</v>
      </c>
      <c r="AE26" s="155">
        <v>3</v>
      </c>
      <c r="AF26" s="155">
        <v>3</v>
      </c>
      <c r="AG26" s="155">
        <v>3</v>
      </c>
      <c r="AH26" s="155">
        <v>3</v>
      </c>
      <c r="AI26" s="155">
        <v>3</v>
      </c>
      <c r="AJ26" s="155">
        <v>3</v>
      </c>
      <c r="AK26" s="155">
        <v>3</v>
      </c>
      <c r="AL26" s="155">
        <v>3</v>
      </c>
      <c r="AM26" s="155">
        <v>3</v>
      </c>
      <c r="AN26" s="155">
        <v>3</v>
      </c>
      <c r="AO26" s="155">
        <v>3</v>
      </c>
      <c r="AP26" s="155">
        <v>3</v>
      </c>
      <c r="AQ26" s="155">
        <v>3</v>
      </c>
      <c r="AR26" s="155">
        <v>3</v>
      </c>
      <c r="AS26" s="155">
        <v>3</v>
      </c>
      <c r="AT26" s="152">
        <f t="shared" si="12"/>
        <v>66</v>
      </c>
      <c r="AU26" s="156"/>
      <c r="AV26" s="147"/>
      <c r="AW26" s="147"/>
      <c r="AX26" s="147"/>
      <c r="AY26" s="147"/>
      <c r="AZ26" s="147"/>
      <c r="BA26" s="147"/>
      <c r="BB26" s="147"/>
      <c r="BC26" s="147"/>
      <c r="BD26" s="147"/>
      <c r="BE26" s="148">
        <f t="shared" si="6"/>
        <v>117</v>
      </c>
    </row>
    <row r="27" spans="1:57" ht="15.75" thickBot="1">
      <c r="A27" s="200"/>
      <c r="B27" s="206" t="s">
        <v>201</v>
      </c>
      <c r="C27" s="208" t="s">
        <v>43</v>
      </c>
      <c r="D27" s="154" t="s">
        <v>27</v>
      </c>
      <c r="E27" s="155">
        <v>4</v>
      </c>
      <c r="F27" s="155">
        <v>4</v>
      </c>
      <c r="G27" s="155">
        <v>4</v>
      </c>
      <c r="H27" s="155">
        <v>4</v>
      </c>
      <c r="I27" s="155">
        <v>4</v>
      </c>
      <c r="J27" s="155">
        <v>4</v>
      </c>
      <c r="K27" s="155">
        <v>4</v>
      </c>
      <c r="L27" s="155">
        <v>4</v>
      </c>
      <c r="M27" s="155">
        <v>4</v>
      </c>
      <c r="N27" s="155">
        <v>4</v>
      </c>
      <c r="O27" s="155">
        <v>4</v>
      </c>
      <c r="P27" s="155">
        <v>4</v>
      </c>
      <c r="Q27" s="155">
        <v>2</v>
      </c>
      <c r="R27" s="155">
        <v>4</v>
      </c>
      <c r="S27" s="155">
        <v>4</v>
      </c>
      <c r="T27" s="155">
        <v>4</v>
      </c>
      <c r="U27" s="155">
        <v>3</v>
      </c>
      <c r="V27" s="153">
        <f t="shared" si="13"/>
        <v>65</v>
      </c>
      <c r="W27" s="145"/>
      <c r="X27" s="155">
        <v>2</v>
      </c>
      <c r="Y27" s="155">
        <v>2</v>
      </c>
      <c r="Z27" s="155">
        <v>2</v>
      </c>
      <c r="AA27" s="155">
        <v>4</v>
      </c>
      <c r="AB27" s="155">
        <v>4</v>
      </c>
      <c r="AC27" s="155">
        <v>4</v>
      </c>
      <c r="AD27" s="155">
        <v>2</v>
      </c>
      <c r="AE27" s="155">
        <v>2</v>
      </c>
      <c r="AF27" s="155">
        <v>2</v>
      </c>
      <c r="AG27" s="155">
        <v>2</v>
      </c>
      <c r="AH27" s="155">
        <v>2</v>
      </c>
      <c r="AI27" s="155">
        <v>2</v>
      </c>
      <c r="AJ27" s="155">
        <v>2</v>
      </c>
      <c r="AK27" s="155">
        <v>2</v>
      </c>
      <c r="AL27" s="155">
        <v>2</v>
      </c>
      <c r="AM27" s="155">
        <v>4</v>
      </c>
      <c r="AN27" s="155">
        <v>2</v>
      </c>
      <c r="AO27" s="155">
        <v>2</v>
      </c>
      <c r="AP27" s="155">
        <v>2</v>
      </c>
      <c r="AQ27" s="155">
        <v>2</v>
      </c>
      <c r="AR27" s="155">
        <v>2</v>
      </c>
      <c r="AS27" s="155">
        <v>2</v>
      </c>
      <c r="AT27" s="152">
        <f t="shared" si="12"/>
        <v>52</v>
      </c>
      <c r="AU27" s="156"/>
      <c r="AV27" s="147"/>
      <c r="AW27" s="147"/>
      <c r="AX27" s="147"/>
      <c r="AY27" s="147"/>
      <c r="AZ27" s="147"/>
      <c r="BA27" s="147"/>
      <c r="BB27" s="147"/>
      <c r="BC27" s="147"/>
      <c r="BD27" s="147"/>
      <c r="BE27" s="148">
        <f t="shared" si="6"/>
        <v>117</v>
      </c>
    </row>
    <row r="28" spans="1:57" ht="15.75" thickBot="1">
      <c r="A28" s="200"/>
      <c r="B28" s="206"/>
      <c r="C28" s="209"/>
      <c r="D28" s="154" t="s">
        <v>28</v>
      </c>
      <c r="E28" s="155">
        <v>2</v>
      </c>
      <c r="F28" s="155">
        <v>2</v>
      </c>
      <c r="G28" s="155">
        <v>2</v>
      </c>
      <c r="H28" s="155">
        <v>2</v>
      </c>
      <c r="I28" s="155">
        <v>2</v>
      </c>
      <c r="J28" s="155">
        <v>2</v>
      </c>
      <c r="K28" s="155">
        <v>2</v>
      </c>
      <c r="L28" s="155">
        <v>2</v>
      </c>
      <c r="M28" s="155">
        <v>2</v>
      </c>
      <c r="N28" s="155">
        <v>2</v>
      </c>
      <c r="O28" s="155">
        <v>2</v>
      </c>
      <c r="P28" s="155">
        <v>2</v>
      </c>
      <c r="Q28" s="155">
        <v>1</v>
      </c>
      <c r="R28" s="155">
        <v>2</v>
      </c>
      <c r="S28" s="155">
        <v>2</v>
      </c>
      <c r="T28" s="155">
        <v>2</v>
      </c>
      <c r="U28" s="155">
        <v>2</v>
      </c>
      <c r="V28" s="153">
        <f t="shared" si="13"/>
        <v>33</v>
      </c>
      <c r="W28" s="145"/>
      <c r="X28" s="155">
        <v>1</v>
      </c>
      <c r="Y28" s="155">
        <v>1</v>
      </c>
      <c r="Z28" s="155">
        <v>1</v>
      </c>
      <c r="AA28" s="155">
        <v>2</v>
      </c>
      <c r="AB28" s="155">
        <v>2</v>
      </c>
      <c r="AC28" s="155">
        <v>2</v>
      </c>
      <c r="AD28" s="155">
        <v>1</v>
      </c>
      <c r="AE28" s="155">
        <v>1</v>
      </c>
      <c r="AF28" s="155">
        <v>1</v>
      </c>
      <c r="AG28" s="155">
        <v>1</v>
      </c>
      <c r="AH28" s="155">
        <v>1</v>
      </c>
      <c r="AI28" s="155">
        <v>1</v>
      </c>
      <c r="AJ28" s="155">
        <v>1</v>
      </c>
      <c r="AK28" s="155">
        <v>1</v>
      </c>
      <c r="AL28" s="155">
        <v>1</v>
      </c>
      <c r="AM28" s="155">
        <v>2</v>
      </c>
      <c r="AN28" s="155">
        <v>1</v>
      </c>
      <c r="AO28" s="155">
        <v>1</v>
      </c>
      <c r="AP28" s="155">
        <v>1</v>
      </c>
      <c r="AQ28" s="155">
        <v>1</v>
      </c>
      <c r="AR28" s="155">
        <v>1</v>
      </c>
      <c r="AS28" s="155">
        <v>1</v>
      </c>
      <c r="AT28" s="152">
        <f t="shared" si="12"/>
        <v>26</v>
      </c>
      <c r="AU28" s="156"/>
      <c r="AV28" s="147"/>
      <c r="AW28" s="147"/>
      <c r="AX28" s="147"/>
      <c r="AY28" s="147"/>
      <c r="AZ28" s="147"/>
      <c r="BA28" s="147"/>
      <c r="BB28" s="147"/>
      <c r="BC28" s="147"/>
      <c r="BD28" s="147"/>
      <c r="BE28" s="148">
        <f t="shared" si="6"/>
        <v>59</v>
      </c>
    </row>
    <row r="29" spans="1:57" ht="15.75" thickBot="1">
      <c r="A29" s="200"/>
      <c r="B29" s="206" t="s">
        <v>202</v>
      </c>
      <c r="C29" s="208" t="s">
        <v>35</v>
      </c>
      <c r="D29" s="154" t="s">
        <v>27</v>
      </c>
      <c r="E29" s="155">
        <v>2</v>
      </c>
      <c r="F29" s="155">
        <v>4</v>
      </c>
      <c r="G29" s="155">
        <v>2</v>
      </c>
      <c r="H29" s="155">
        <v>4</v>
      </c>
      <c r="I29" s="155">
        <v>4</v>
      </c>
      <c r="J29" s="155">
        <v>2</v>
      </c>
      <c r="K29" s="155">
        <v>4</v>
      </c>
      <c r="L29" s="155">
        <v>2</v>
      </c>
      <c r="M29" s="155">
        <v>4</v>
      </c>
      <c r="N29" s="155">
        <v>2</v>
      </c>
      <c r="O29" s="155">
        <v>4</v>
      </c>
      <c r="P29" s="155">
        <v>2</v>
      </c>
      <c r="Q29" s="155">
        <v>4</v>
      </c>
      <c r="R29" s="155">
        <v>2</v>
      </c>
      <c r="S29" s="155">
        <v>4</v>
      </c>
      <c r="T29" s="155">
        <v>2</v>
      </c>
      <c r="U29" s="155">
        <v>3</v>
      </c>
      <c r="V29" s="153">
        <f t="shared" si="13"/>
        <v>51</v>
      </c>
      <c r="W29" s="145"/>
      <c r="X29" s="155">
        <v>2</v>
      </c>
      <c r="Y29" s="155">
        <v>4</v>
      </c>
      <c r="Z29" s="155">
        <v>2</v>
      </c>
      <c r="AA29" s="155">
        <v>2</v>
      </c>
      <c r="AB29" s="155">
        <v>2</v>
      </c>
      <c r="AC29" s="155">
        <v>4</v>
      </c>
      <c r="AD29" s="155">
        <v>2</v>
      </c>
      <c r="AE29" s="155">
        <v>4</v>
      </c>
      <c r="AF29" s="155">
        <v>2</v>
      </c>
      <c r="AG29" s="155">
        <v>4</v>
      </c>
      <c r="AH29" s="155">
        <v>2</v>
      </c>
      <c r="AI29" s="155">
        <v>4</v>
      </c>
      <c r="AJ29" s="155">
        <v>2</v>
      </c>
      <c r="AK29" s="155">
        <v>4</v>
      </c>
      <c r="AL29" s="155">
        <v>4</v>
      </c>
      <c r="AM29" s="155">
        <v>4</v>
      </c>
      <c r="AN29" s="155">
        <v>2</v>
      </c>
      <c r="AO29" s="155">
        <v>4</v>
      </c>
      <c r="AP29" s="155">
        <v>2</v>
      </c>
      <c r="AQ29" s="155">
        <v>4</v>
      </c>
      <c r="AR29" s="155">
        <v>2</v>
      </c>
      <c r="AS29" s="155">
        <v>4</v>
      </c>
      <c r="AT29" s="152">
        <f t="shared" si="12"/>
        <v>66</v>
      </c>
      <c r="AU29" s="156"/>
      <c r="AV29" s="147"/>
      <c r="AW29" s="147"/>
      <c r="AX29" s="147"/>
      <c r="AY29" s="147"/>
      <c r="AZ29" s="147"/>
      <c r="BA29" s="147"/>
      <c r="BB29" s="147"/>
      <c r="BC29" s="147"/>
      <c r="BD29" s="147"/>
      <c r="BE29" s="148">
        <f t="shared" si="6"/>
        <v>117</v>
      </c>
    </row>
    <row r="30" spans="1:57" ht="15.75" thickBot="1">
      <c r="A30" s="200"/>
      <c r="B30" s="206"/>
      <c r="C30" s="209"/>
      <c r="D30" s="154" t="s">
        <v>28</v>
      </c>
      <c r="E30" s="155">
        <v>1</v>
      </c>
      <c r="F30" s="155">
        <v>2</v>
      </c>
      <c r="G30" s="155">
        <v>1</v>
      </c>
      <c r="H30" s="155">
        <v>2</v>
      </c>
      <c r="I30" s="155">
        <v>2</v>
      </c>
      <c r="J30" s="155">
        <v>1</v>
      </c>
      <c r="K30" s="155">
        <v>2</v>
      </c>
      <c r="L30" s="155">
        <v>1</v>
      </c>
      <c r="M30" s="155">
        <v>2</v>
      </c>
      <c r="N30" s="155">
        <v>1</v>
      </c>
      <c r="O30" s="155">
        <v>2</v>
      </c>
      <c r="P30" s="155">
        <v>1</v>
      </c>
      <c r="Q30" s="155">
        <v>2</v>
      </c>
      <c r="R30" s="155">
        <v>1</v>
      </c>
      <c r="S30" s="155">
        <v>2</v>
      </c>
      <c r="T30" s="155">
        <v>1</v>
      </c>
      <c r="U30" s="155">
        <v>1</v>
      </c>
      <c r="V30" s="153">
        <f t="shared" si="13"/>
        <v>25</v>
      </c>
      <c r="W30" s="145"/>
      <c r="X30" s="155">
        <v>1</v>
      </c>
      <c r="Y30" s="155">
        <v>2</v>
      </c>
      <c r="Z30" s="155">
        <v>1</v>
      </c>
      <c r="AA30" s="155">
        <v>1</v>
      </c>
      <c r="AB30" s="155">
        <v>1</v>
      </c>
      <c r="AC30" s="155">
        <v>2</v>
      </c>
      <c r="AD30" s="155">
        <v>1</v>
      </c>
      <c r="AE30" s="155">
        <v>2</v>
      </c>
      <c r="AF30" s="155">
        <v>1</v>
      </c>
      <c r="AG30" s="155">
        <v>2</v>
      </c>
      <c r="AH30" s="155">
        <v>1</v>
      </c>
      <c r="AI30" s="155">
        <v>2</v>
      </c>
      <c r="AJ30" s="155">
        <v>1</v>
      </c>
      <c r="AK30" s="155">
        <v>2</v>
      </c>
      <c r="AL30" s="155">
        <v>2</v>
      </c>
      <c r="AM30" s="155">
        <v>2</v>
      </c>
      <c r="AN30" s="155">
        <v>1</v>
      </c>
      <c r="AO30" s="155">
        <v>2</v>
      </c>
      <c r="AP30" s="155">
        <v>1</v>
      </c>
      <c r="AQ30" s="155">
        <v>2</v>
      </c>
      <c r="AR30" s="155">
        <v>1</v>
      </c>
      <c r="AS30" s="155">
        <v>2</v>
      </c>
      <c r="AT30" s="152">
        <f t="shared" si="12"/>
        <v>33</v>
      </c>
      <c r="AU30" s="156"/>
      <c r="AV30" s="147"/>
      <c r="AW30" s="147"/>
      <c r="AX30" s="147"/>
      <c r="AY30" s="147"/>
      <c r="AZ30" s="147"/>
      <c r="BA30" s="147"/>
      <c r="BB30" s="147"/>
      <c r="BC30" s="147"/>
      <c r="BD30" s="147"/>
      <c r="BE30" s="148">
        <f t="shared" si="6"/>
        <v>58</v>
      </c>
    </row>
    <row r="31" spans="1:57" ht="15.75" thickBot="1">
      <c r="A31" s="200"/>
      <c r="B31" s="206" t="s">
        <v>203</v>
      </c>
      <c r="C31" s="208" t="s">
        <v>204</v>
      </c>
      <c r="D31" s="154" t="s">
        <v>27</v>
      </c>
      <c r="E31" s="155">
        <v>2</v>
      </c>
      <c r="F31" s="155">
        <v>2</v>
      </c>
      <c r="G31" s="155">
        <v>2</v>
      </c>
      <c r="H31" s="155">
        <v>2</v>
      </c>
      <c r="I31" s="155">
        <v>2</v>
      </c>
      <c r="J31" s="155">
        <v>2</v>
      </c>
      <c r="K31" s="155">
        <v>2</v>
      </c>
      <c r="L31" s="155">
        <v>2</v>
      </c>
      <c r="M31" s="155">
        <v>2</v>
      </c>
      <c r="N31" s="155">
        <v>2</v>
      </c>
      <c r="O31" s="155">
        <v>2</v>
      </c>
      <c r="P31" s="155">
        <v>2</v>
      </c>
      <c r="Q31" s="155">
        <v>2</v>
      </c>
      <c r="R31" s="155">
        <v>2</v>
      </c>
      <c r="S31" s="155">
        <v>2</v>
      </c>
      <c r="T31" s="155">
        <v>2</v>
      </c>
      <c r="U31" s="155">
        <v>2</v>
      </c>
      <c r="V31" s="153">
        <f t="shared" si="13"/>
        <v>34</v>
      </c>
      <c r="W31" s="145"/>
      <c r="X31" s="155">
        <v>2</v>
      </c>
      <c r="Y31" s="155">
        <v>2</v>
      </c>
      <c r="Z31" s="155">
        <v>2</v>
      </c>
      <c r="AA31" s="155"/>
      <c r="AB31" s="155">
        <v>2</v>
      </c>
      <c r="AC31" s="155">
        <v>2</v>
      </c>
      <c r="AD31" s="155">
        <v>2</v>
      </c>
      <c r="AE31" s="155">
        <v>2</v>
      </c>
      <c r="AF31" s="155">
        <v>2</v>
      </c>
      <c r="AG31" s="155">
        <v>2</v>
      </c>
      <c r="AH31" s="155">
        <v>2</v>
      </c>
      <c r="AI31" s="155"/>
      <c r="AJ31" s="155">
        <v>2</v>
      </c>
      <c r="AK31" s="155">
        <v>2</v>
      </c>
      <c r="AL31" s="155">
        <v>2</v>
      </c>
      <c r="AM31" s="155"/>
      <c r="AN31" s="155">
        <v>2</v>
      </c>
      <c r="AO31" s="155">
        <v>2</v>
      </c>
      <c r="AP31" s="155">
        <v>2</v>
      </c>
      <c r="AQ31" s="155"/>
      <c r="AR31" s="155">
        <v>2</v>
      </c>
      <c r="AS31" s="155">
        <v>2</v>
      </c>
      <c r="AT31" s="152">
        <f t="shared" si="12"/>
        <v>36</v>
      </c>
      <c r="AU31" s="156"/>
      <c r="AV31" s="147"/>
      <c r="AW31" s="147"/>
      <c r="AX31" s="147"/>
      <c r="AY31" s="147"/>
      <c r="AZ31" s="147"/>
      <c r="BA31" s="147"/>
      <c r="BB31" s="147"/>
      <c r="BC31" s="147"/>
      <c r="BD31" s="147"/>
      <c r="BE31" s="148">
        <f t="shared" si="6"/>
        <v>70</v>
      </c>
    </row>
    <row r="32" spans="1:57" ht="15.75" thickBot="1">
      <c r="A32" s="200"/>
      <c r="B32" s="206"/>
      <c r="C32" s="209"/>
      <c r="D32" s="154" t="s">
        <v>28</v>
      </c>
      <c r="E32" s="155">
        <v>1</v>
      </c>
      <c r="F32" s="155">
        <v>1</v>
      </c>
      <c r="G32" s="155">
        <v>1</v>
      </c>
      <c r="H32" s="155">
        <v>1</v>
      </c>
      <c r="I32" s="155">
        <v>1</v>
      </c>
      <c r="J32" s="155">
        <v>1</v>
      </c>
      <c r="K32" s="155">
        <v>1</v>
      </c>
      <c r="L32" s="155">
        <v>1</v>
      </c>
      <c r="M32" s="155">
        <v>1</v>
      </c>
      <c r="N32" s="155">
        <v>1</v>
      </c>
      <c r="O32" s="155">
        <v>1</v>
      </c>
      <c r="P32" s="155">
        <v>1</v>
      </c>
      <c r="Q32" s="155">
        <v>1</v>
      </c>
      <c r="R32" s="155">
        <v>1</v>
      </c>
      <c r="S32" s="155">
        <v>1</v>
      </c>
      <c r="T32" s="155">
        <v>1</v>
      </c>
      <c r="U32" s="155">
        <v>1</v>
      </c>
      <c r="V32" s="153">
        <f t="shared" si="13"/>
        <v>17</v>
      </c>
      <c r="W32" s="145"/>
      <c r="X32" s="155">
        <v>1</v>
      </c>
      <c r="Y32" s="155">
        <v>1</v>
      </c>
      <c r="Z32" s="155">
        <v>1</v>
      </c>
      <c r="AA32" s="155"/>
      <c r="AB32" s="155">
        <v>1</v>
      </c>
      <c r="AC32" s="155">
        <v>1</v>
      </c>
      <c r="AD32" s="155">
        <v>1</v>
      </c>
      <c r="AE32" s="155">
        <v>1</v>
      </c>
      <c r="AF32" s="155">
        <v>1</v>
      </c>
      <c r="AG32" s="155">
        <v>1</v>
      </c>
      <c r="AH32" s="155">
        <v>1</v>
      </c>
      <c r="AI32" s="155"/>
      <c r="AJ32" s="155">
        <v>1</v>
      </c>
      <c r="AK32" s="155">
        <v>1</v>
      </c>
      <c r="AL32" s="155">
        <v>1</v>
      </c>
      <c r="AM32" s="155"/>
      <c r="AN32" s="155">
        <v>1</v>
      </c>
      <c r="AO32" s="155">
        <v>1</v>
      </c>
      <c r="AP32" s="155">
        <v>1</v>
      </c>
      <c r="AQ32" s="155"/>
      <c r="AR32" s="155">
        <v>1</v>
      </c>
      <c r="AS32" s="155">
        <v>1</v>
      </c>
      <c r="AT32" s="152">
        <f t="shared" si="12"/>
        <v>18</v>
      </c>
      <c r="AU32" s="156"/>
      <c r="AV32" s="147"/>
      <c r="AW32" s="147"/>
      <c r="AX32" s="147"/>
      <c r="AY32" s="147"/>
      <c r="AZ32" s="147"/>
      <c r="BA32" s="147"/>
      <c r="BB32" s="147"/>
      <c r="BC32" s="147"/>
      <c r="BD32" s="147"/>
      <c r="BE32" s="148">
        <f t="shared" si="6"/>
        <v>35</v>
      </c>
    </row>
    <row r="33" spans="1:57" ht="15.75" thickBot="1">
      <c r="A33" s="200"/>
      <c r="B33" s="204" t="s">
        <v>36</v>
      </c>
      <c r="C33" s="210" t="s">
        <v>37</v>
      </c>
      <c r="D33" s="157" t="s">
        <v>27</v>
      </c>
      <c r="E33" s="150">
        <f>E35+E37+E39+E41+E43</f>
        <v>14</v>
      </c>
      <c r="F33" s="150">
        <f t="shared" ref="F33:U33" si="14">F35+F37+F39+F41+F43</f>
        <v>14</v>
      </c>
      <c r="G33" s="150">
        <f t="shared" si="14"/>
        <v>12</v>
      </c>
      <c r="H33" s="150">
        <f t="shared" si="14"/>
        <v>14</v>
      </c>
      <c r="I33" s="150">
        <f t="shared" si="14"/>
        <v>12</v>
      </c>
      <c r="J33" s="150">
        <f t="shared" si="14"/>
        <v>14</v>
      </c>
      <c r="K33" s="150">
        <f t="shared" si="14"/>
        <v>12</v>
      </c>
      <c r="L33" s="150">
        <f t="shared" si="14"/>
        <v>14</v>
      </c>
      <c r="M33" s="150">
        <f t="shared" si="14"/>
        <v>12</v>
      </c>
      <c r="N33" s="150">
        <f t="shared" si="14"/>
        <v>14</v>
      </c>
      <c r="O33" s="150">
        <f t="shared" si="14"/>
        <v>12</v>
      </c>
      <c r="P33" s="150">
        <f t="shared" si="14"/>
        <v>14</v>
      </c>
      <c r="Q33" s="150">
        <f t="shared" si="14"/>
        <v>12</v>
      </c>
      <c r="R33" s="150">
        <f t="shared" si="14"/>
        <v>14</v>
      </c>
      <c r="S33" s="150">
        <f t="shared" si="14"/>
        <v>12</v>
      </c>
      <c r="T33" s="150">
        <f t="shared" si="14"/>
        <v>14</v>
      </c>
      <c r="U33" s="150">
        <f t="shared" si="14"/>
        <v>14</v>
      </c>
      <c r="V33" s="153">
        <f t="shared" si="13"/>
        <v>224</v>
      </c>
      <c r="W33" s="145"/>
      <c r="X33" s="150">
        <f>X35+X37+X39+X41+X43+X45+X47</f>
        <v>14</v>
      </c>
      <c r="Y33" s="150">
        <f t="shared" ref="Y33:AS33" si="15">Y35+Y37+Y39+Y41+Y43+Y45+Y47</f>
        <v>14</v>
      </c>
      <c r="Z33" s="150">
        <f t="shared" si="15"/>
        <v>14</v>
      </c>
      <c r="AA33" s="150">
        <f t="shared" si="15"/>
        <v>14</v>
      </c>
      <c r="AB33" s="150">
        <f t="shared" si="15"/>
        <v>14</v>
      </c>
      <c r="AC33" s="150">
        <f t="shared" si="15"/>
        <v>10</v>
      </c>
      <c r="AD33" s="150">
        <f t="shared" si="15"/>
        <v>12</v>
      </c>
      <c r="AE33" s="150">
        <f t="shared" si="15"/>
        <v>12</v>
      </c>
      <c r="AF33" s="150">
        <f t="shared" si="15"/>
        <v>14</v>
      </c>
      <c r="AG33" s="150">
        <f t="shared" si="15"/>
        <v>14</v>
      </c>
      <c r="AH33" s="150">
        <f t="shared" si="15"/>
        <v>14</v>
      </c>
      <c r="AI33" s="150">
        <f t="shared" si="15"/>
        <v>14</v>
      </c>
      <c r="AJ33" s="150">
        <f t="shared" si="15"/>
        <v>14</v>
      </c>
      <c r="AK33" s="150">
        <f t="shared" si="15"/>
        <v>12</v>
      </c>
      <c r="AL33" s="150">
        <f t="shared" si="15"/>
        <v>12</v>
      </c>
      <c r="AM33" s="150">
        <f t="shared" si="15"/>
        <v>12</v>
      </c>
      <c r="AN33" s="150">
        <f t="shared" si="15"/>
        <v>14</v>
      </c>
      <c r="AO33" s="150">
        <f t="shared" si="15"/>
        <v>12</v>
      </c>
      <c r="AP33" s="150">
        <f t="shared" si="15"/>
        <v>14</v>
      </c>
      <c r="AQ33" s="150">
        <f t="shared" si="15"/>
        <v>14</v>
      </c>
      <c r="AR33" s="150">
        <f t="shared" si="15"/>
        <v>14</v>
      </c>
      <c r="AS33" s="150">
        <f t="shared" si="15"/>
        <v>12</v>
      </c>
      <c r="AT33" s="152">
        <f t="shared" si="12"/>
        <v>290</v>
      </c>
      <c r="AU33" s="146"/>
      <c r="AV33" s="147"/>
      <c r="AW33" s="147"/>
      <c r="AX33" s="147"/>
      <c r="AY33" s="147"/>
      <c r="AZ33" s="147"/>
      <c r="BA33" s="147"/>
      <c r="BB33" s="147"/>
      <c r="BC33" s="147"/>
      <c r="BD33" s="147"/>
      <c r="BE33" s="148">
        <f t="shared" si="6"/>
        <v>514</v>
      </c>
    </row>
    <row r="34" spans="1:57" ht="15.75" thickBot="1">
      <c r="A34" s="200"/>
      <c r="B34" s="204"/>
      <c r="C34" s="211"/>
      <c r="D34" s="157" t="s">
        <v>28</v>
      </c>
      <c r="E34" s="150">
        <f>E36+E38+E40+E42+E44</f>
        <v>7</v>
      </c>
      <c r="F34" s="150">
        <f t="shared" ref="F34:U34" si="16">F36+F38+F40+F42+F44</f>
        <v>7</v>
      </c>
      <c r="G34" s="150">
        <f t="shared" si="16"/>
        <v>6</v>
      </c>
      <c r="H34" s="150">
        <f t="shared" si="16"/>
        <v>7</v>
      </c>
      <c r="I34" s="150">
        <f t="shared" si="16"/>
        <v>6</v>
      </c>
      <c r="J34" s="150">
        <f t="shared" si="16"/>
        <v>7</v>
      </c>
      <c r="K34" s="150">
        <f t="shared" si="16"/>
        <v>6</v>
      </c>
      <c r="L34" s="150">
        <f t="shared" si="16"/>
        <v>7</v>
      </c>
      <c r="M34" s="150">
        <f t="shared" si="16"/>
        <v>6</v>
      </c>
      <c r="N34" s="150">
        <f t="shared" si="16"/>
        <v>7</v>
      </c>
      <c r="O34" s="150">
        <f t="shared" si="16"/>
        <v>6</v>
      </c>
      <c r="P34" s="150">
        <f t="shared" si="16"/>
        <v>7</v>
      </c>
      <c r="Q34" s="150">
        <f t="shared" si="16"/>
        <v>6</v>
      </c>
      <c r="R34" s="150">
        <f t="shared" si="16"/>
        <v>7</v>
      </c>
      <c r="S34" s="150">
        <f t="shared" si="16"/>
        <v>5</v>
      </c>
      <c r="T34" s="150">
        <f t="shared" si="16"/>
        <v>7</v>
      </c>
      <c r="U34" s="150">
        <f t="shared" si="16"/>
        <v>7</v>
      </c>
      <c r="V34" s="153">
        <f t="shared" si="13"/>
        <v>111</v>
      </c>
      <c r="W34" s="158"/>
      <c r="X34" s="150">
        <f>X36+X38+X40+X42+X44+X46+X48</f>
        <v>7</v>
      </c>
      <c r="Y34" s="150">
        <f t="shared" ref="Y34:AS34" si="17">Y36+Y38+Y40+Y42+Y44+Y46+Y48</f>
        <v>7</v>
      </c>
      <c r="Z34" s="150">
        <f t="shared" si="17"/>
        <v>7</v>
      </c>
      <c r="AA34" s="150">
        <f t="shared" si="17"/>
        <v>7</v>
      </c>
      <c r="AB34" s="150">
        <f t="shared" si="17"/>
        <v>7</v>
      </c>
      <c r="AC34" s="150">
        <f t="shared" si="17"/>
        <v>5</v>
      </c>
      <c r="AD34" s="150">
        <f t="shared" si="17"/>
        <v>6</v>
      </c>
      <c r="AE34" s="150">
        <f t="shared" si="17"/>
        <v>6</v>
      </c>
      <c r="AF34" s="150">
        <f t="shared" si="17"/>
        <v>7</v>
      </c>
      <c r="AG34" s="150">
        <f t="shared" si="17"/>
        <v>7</v>
      </c>
      <c r="AH34" s="150">
        <f t="shared" si="17"/>
        <v>7</v>
      </c>
      <c r="AI34" s="150">
        <f t="shared" si="17"/>
        <v>7</v>
      </c>
      <c r="AJ34" s="150">
        <f t="shared" si="17"/>
        <v>7</v>
      </c>
      <c r="AK34" s="150">
        <f t="shared" si="17"/>
        <v>6</v>
      </c>
      <c r="AL34" s="150">
        <f t="shared" si="17"/>
        <v>6</v>
      </c>
      <c r="AM34" s="150">
        <f t="shared" si="17"/>
        <v>6</v>
      </c>
      <c r="AN34" s="150">
        <f t="shared" si="17"/>
        <v>7</v>
      </c>
      <c r="AO34" s="150">
        <f t="shared" si="17"/>
        <v>6</v>
      </c>
      <c r="AP34" s="150">
        <f t="shared" si="17"/>
        <v>7</v>
      </c>
      <c r="AQ34" s="150">
        <f t="shared" si="17"/>
        <v>7</v>
      </c>
      <c r="AR34" s="150">
        <f t="shared" si="17"/>
        <v>7</v>
      </c>
      <c r="AS34" s="150">
        <f t="shared" si="17"/>
        <v>6</v>
      </c>
      <c r="AT34" s="152">
        <f t="shared" si="12"/>
        <v>145</v>
      </c>
      <c r="AU34" s="146"/>
      <c r="AV34" s="147"/>
      <c r="AW34" s="147"/>
      <c r="AX34" s="147"/>
      <c r="AY34" s="147"/>
      <c r="AZ34" s="147"/>
      <c r="BA34" s="147"/>
      <c r="BB34" s="147"/>
      <c r="BC34" s="147"/>
      <c r="BD34" s="147"/>
      <c r="BE34" s="148">
        <f t="shared" si="6"/>
        <v>256</v>
      </c>
    </row>
    <row r="35" spans="1:57" ht="15.75" thickBot="1">
      <c r="A35" s="200"/>
      <c r="B35" s="208" t="s">
        <v>205</v>
      </c>
      <c r="C35" s="208" t="s">
        <v>206</v>
      </c>
      <c r="D35" s="154" t="s">
        <v>27</v>
      </c>
      <c r="E35" s="155">
        <v>4</v>
      </c>
      <c r="F35" s="155">
        <v>4</v>
      </c>
      <c r="G35" s="155">
        <v>2</v>
      </c>
      <c r="H35" s="155">
        <v>4</v>
      </c>
      <c r="I35" s="155">
        <v>2</v>
      </c>
      <c r="J35" s="155">
        <v>4</v>
      </c>
      <c r="K35" s="155">
        <v>2</v>
      </c>
      <c r="L35" s="155">
        <v>4</v>
      </c>
      <c r="M35" s="155">
        <v>2</v>
      </c>
      <c r="N35" s="155">
        <v>4</v>
      </c>
      <c r="O35" s="155">
        <v>2</v>
      </c>
      <c r="P35" s="155">
        <v>4</v>
      </c>
      <c r="Q35" s="155">
        <v>2</v>
      </c>
      <c r="R35" s="155">
        <v>4</v>
      </c>
      <c r="S35" s="155">
        <v>2</v>
      </c>
      <c r="T35" s="155">
        <v>4</v>
      </c>
      <c r="U35" s="155">
        <v>4</v>
      </c>
      <c r="V35" s="153">
        <f t="shared" si="13"/>
        <v>54</v>
      </c>
      <c r="W35" s="159"/>
      <c r="X35" s="155">
        <v>2</v>
      </c>
      <c r="Y35" s="155">
        <v>2</v>
      </c>
      <c r="Z35" s="155">
        <v>2</v>
      </c>
      <c r="AA35" s="155">
        <v>4</v>
      </c>
      <c r="AB35" s="155">
        <v>2</v>
      </c>
      <c r="AC35" s="155">
        <v>2</v>
      </c>
      <c r="AD35" s="155">
        <v>2</v>
      </c>
      <c r="AE35" s="155">
        <v>2</v>
      </c>
      <c r="AF35" s="155">
        <v>2</v>
      </c>
      <c r="AG35" s="155">
        <v>2</v>
      </c>
      <c r="AH35" s="155">
        <v>2</v>
      </c>
      <c r="AI35" s="155">
        <v>2</v>
      </c>
      <c r="AJ35" s="155">
        <v>2</v>
      </c>
      <c r="AK35" s="155">
        <v>2</v>
      </c>
      <c r="AL35" s="155">
        <v>2</v>
      </c>
      <c r="AM35" s="155">
        <v>2</v>
      </c>
      <c r="AN35" s="155">
        <v>2</v>
      </c>
      <c r="AO35" s="155">
        <v>2</v>
      </c>
      <c r="AP35" s="160">
        <v>2</v>
      </c>
      <c r="AQ35" s="160">
        <v>2</v>
      </c>
      <c r="AR35" s="155">
        <v>2</v>
      </c>
      <c r="AS35" s="155">
        <v>2</v>
      </c>
      <c r="AT35" s="152">
        <f t="shared" si="12"/>
        <v>46</v>
      </c>
      <c r="AU35" s="146"/>
      <c r="AV35" s="147"/>
      <c r="AW35" s="147"/>
      <c r="AX35" s="147"/>
      <c r="AY35" s="147"/>
      <c r="AZ35" s="147"/>
      <c r="BA35" s="147"/>
      <c r="BB35" s="147"/>
      <c r="BC35" s="147"/>
      <c r="BD35" s="147"/>
      <c r="BE35" s="148">
        <f t="shared" si="6"/>
        <v>100</v>
      </c>
    </row>
    <row r="36" spans="1:57" ht="15.75" thickBot="1">
      <c r="A36" s="200"/>
      <c r="B36" s="209"/>
      <c r="C36" s="209"/>
      <c r="D36" s="154" t="s">
        <v>28</v>
      </c>
      <c r="E36" s="161">
        <v>2</v>
      </c>
      <c r="F36" s="155">
        <v>2</v>
      </c>
      <c r="G36" s="161">
        <v>1</v>
      </c>
      <c r="H36" s="155">
        <v>2</v>
      </c>
      <c r="I36" s="161">
        <v>1</v>
      </c>
      <c r="J36" s="155">
        <v>2</v>
      </c>
      <c r="K36" s="161">
        <v>1</v>
      </c>
      <c r="L36" s="155">
        <v>2</v>
      </c>
      <c r="M36" s="161">
        <v>1</v>
      </c>
      <c r="N36" s="155">
        <v>2</v>
      </c>
      <c r="O36" s="161">
        <v>1</v>
      </c>
      <c r="P36" s="155">
        <v>2</v>
      </c>
      <c r="Q36" s="161">
        <v>1</v>
      </c>
      <c r="R36" s="155">
        <v>2</v>
      </c>
      <c r="S36" s="161">
        <v>1</v>
      </c>
      <c r="T36" s="155">
        <v>2</v>
      </c>
      <c r="U36" s="155">
        <v>2</v>
      </c>
      <c r="V36" s="153">
        <f t="shared" si="13"/>
        <v>27</v>
      </c>
      <c r="W36" s="158"/>
      <c r="X36" s="155">
        <v>1</v>
      </c>
      <c r="Y36" s="155">
        <v>1</v>
      </c>
      <c r="Z36" s="155">
        <v>1</v>
      </c>
      <c r="AA36" s="155">
        <v>2</v>
      </c>
      <c r="AB36" s="155">
        <v>1</v>
      </c>
      <c r="AC36" s="155">
        <v>1</v>
      </c>
      <c r="AD36" s="155">
        <v>1</v>
      </c>
      <c r="AE36" s="155">
        <v>1</v>
      </c>
      <c r="AF36" s="155">
        <v>1</v>
      </c>
      <c r="AG36" s="155">
        <v>1</v>
      </c>
      <c r="AH36" s="155">
        <v>1</v>
      </c>
      <c r="AI36" s="155">
        <v>1</v>
      </c>
      <c r="AJ36" s="155">
        <v>1</v>
      </c>
      <c r="AK36" s="155">
        <v>1</v>
      </c>
      <c r="AL36" s="155">
        <v>1</v>
      </c>
      <c r="AM36" s="155">
        <v>1</v>
      </c>
      <c r="AN36" s="155">
        <v>1</v>
      </c>
      <c r="AO36" s="155">
        <v>1</v>
      </c>
      <c r="AP36" s="160">
        <v>1</v>
      </c>
      <c r="AQ36" s="162">
        <v>1</v>
      </c>
      <c r="AR36" s="155">
        <v>1</v>
      </c>
      <c r="AS36" s="155">
        <v>1</v>
      </c>
      <c r="AT36" s="152">
        <f t="shared" si="12"/>
        <v>23</v>
      </c>
      <c r="AU36" s="156"/>
      <c r="AV36" s="147"/>
      <c r="AW36" s="147"/>
      <c r="AX36" s="147"/>
      <c r="AY36" s="147"/>
      <c r="AZ36" s="147"/>
      <c r="BA36" s="147"/>
      <c r="BB36" s="147"/>
      <c r="BC36" s="147"/>
      <c r="BD36" s="147"/>
      <c r="BE36" s="148">
        <f t="shared" si="6"/>
        <v>50</v>
      </c>
    </row>
    <row r="37" spans="1:57" ht="15.75" thickBot="1">
      <c r="A37" s="200"/>
      <c r="B37" s="208" t="s">
        <v>207</v>
      </c>
      <c r="C37" s="208" t="s">
        <v>208</v>
      </c>
      <c r="D37" s="154" t="s">
        <v>27</v>
      </c>
      <c r="E37" s="161">
        <v>2</v>
      </c>
      <c r="F37" s="155">
        <v>2</v>
      </c>
      <c r="G37" s="161">
        <v>2</v>
      </c>
      <c r="H37" s="155">
        <v>2</v>
      </c>
      <c r="I37" s="161">
        <v>2</v>
      </c>
      <c r="J37" s="155">
        <v>2</v>
      </c>
      <c r="K37" s="161">
        <v>2</v>
      </c>
      <c r="L37" s="155">
        <v>2</v>
      </c>
      <c r="M37" s="161">
        <v>2</v>
      </c>
      <c r="N37" s="155">
        <v>2</v>
      </c>
      <c r="O37" s="161">
        <v>2</v>
      </c>
      <c r="P37" s="155">
        <v>2</v>
      </c>
      <c r="Q37" s="161">
        <v>2</v>
      </c>
      <c r="R37" s="155">
        <v>2</v>
      </c>
      <c r="S37" s="161">
        <v>2</v>
      </c>
      <c r="T37" s="155">
        <v>2</v>
      </c>
      <c r="U37" s="155">
        <v>2</v>
      </c>
      <c r="V37" s="153">
        <f t="shared" si="13"/>
        <v>34</v>
      </c>
      <c r="W37" s="145"/>
      <c r="X37" s="155">
        <v>2</v>
      </c>
      <c r="Y37" s="155">
        <v>2</v>
      </c>
      <c r="Z37" s="155">
        <v>2</v>
      </c>
      <c r="AA37" s="155">
        <v>2</v>
      </c>
      <c r="AB37" s="155">
        <v>2</v>
      </c>
      <c r="AC37" s="155">
        <v>2</v>
      </c>
      <c r="AD37" s="155">
        <v>2</v>
      </c>
      <c r="AE37" s="155">
        <v>2</v>
      </c>
      <c r="AF37" s="155">
        <v>2</v>
      </c>
      <c r="AG37" s="155">
        <v>2</v>
      </c>
      <c r="AH37" s="155">
        <v>2</v>
      </c>
      <c r="AI37" s="155">
        <v>2</v>
      </c>
      <c r="AJ37" s="155">
        <v>2</v>
      </c>
      <c r="AK37" s="155">
        <v>2</v>
      </c>
      <c r="AL37" s="155">
        <v>2</v>
      </c>
      <c r="AM37" s="155">
        <v>2</v>
      </c>
      <c r="AN37" s="155">
        <v>2</v>
      </c>
      <c r="AO37" s="155">
        <v>2</v>
      </c>
      <c r="AP37" s="160">
        <v>2</v>
      </c>
      <c r="AQ37" s="160">
        <v>2</v>
      </c>
      <c r="AR37" s="160">
        <v>2</v>
      </c>
      <c r="AS37" s="155">
        <v>2</v>
      </c>
      <c r="AT37" s="152">
        <f t="shared" si="12"/>
        <v>44</v>
      </c>
      <c r="AU37" s="156"/>
      <c r="AV37" s="147"/>
      <c r="AW37" s="147"/>
      <c r="AX37" s="147"/>
      <c r="AY37" s="147"/>
      <c r="AZ37" s="147"/>
      <c r="BA37" s="147"/>
      <c r="BB37" s="147"/>
      <c r="BC37" s="147"/>
      <c r="BD37" s="147"/>
      <c r="BE37" s="148">
        <f t="shared" si="6"/>
        <v>78</v>
      </c>
    </row>
    <row r="38" spans="1:57" ht="15.75" thickBot="1">
      <c r="A38" s="200"/>
      <c r="B38" s="209"/>
      <c r="C38" s="209"/>
      <c r="D38" s="154" t="s">
        <v>28</v>
      </c>
      <c r="E38" s="161">
        <v>1</v>
      </c>
      <c r="F38" s="155">
        <v>1</v>
      </c>
      <c r="G38" s="161">
        <v>1</v>
      </c>
      <c r="H38" s="155">
        <v>1</v>
      </c>
      <c r="I38" s="161">
        <v>1</v>
      </c>
      <c r="J38" s="155">
        <v>1</v>
      </c>
      <c r="K38" s="161">
        <v>1</v>
      </c>
      <c r="L38" s="155">
        <v>1</v>
      </c>
      <c r="M38" s="161">
        <v>1</v>
      </c>
      <c r="N38" s="155">
        <v>1</v>
      </c>
      <c r="O38" s="161">
        <v>1</v>
      </c>
      <c r="P38" s="155">
        <v>1</v>
      </c>
      <c r="Q38" s="161">
        <v>1</v>
      </c>
      <c r="R38" s="155">
        <v>1</v>
      </c>
      <c r="S38" s="161">
        <v>1</v>
      </c>
      <c r="T38" s="155">
        <v>1</v>
      </c>
      <c r="U38" s="155">
        <v>1</v>
      </c>
      <c r="V38" s="153">
        <f t="shared" si="13"/>
        <v>17</v>
      </c>
      <c r="W38" s="145"/>
      <c r="X38" s="155">
        <v>1</v>
      </c>
      <c r="Y38" s="155">
        <v>1</v>
      </c>
      <c r="Z38" s="155">
        <v>1</v>
      </c>
      <c r="AA38" s="155">
        <v>1</v>
      </c>
      <c r="AB38" s="155">
        <v>1</v>
      </c>
      <c r="AC38" s="155">
        <v>1</v>
      </c>
      <c r="AD38" s="155">
        <v>1</v>
      </c>
      <c r="AE38" s="155">
        <v>1</v>
      </c>
      <c r="AF38" s="155">
        <v>1</v>
      </c>
      <c r="AG38" s="155">
        <v>1</v>
      </c>
      <c r="AH38" s="155">
        <v>1</v>
      </c>
      <c r="AI38" s="155">
        <v>1</v>
      </c>
      <c r="AJ38" s="155">
        <v>1</v>
      </c>
      <c r="AK38" s="155">
        <v>1</v>
      </c>
      <c r="AL38" s="155">
        <v>1</v>
      </c>
      <c r="AM38" s="155">
        <v>1</v>
      </c>
      <c r="AN38" s="155">
        <v>1</v>
      </c>
      <c r="AO38" s="155">
        <v>1</v>
      </c>
      <c r="AP38" s="160">
        <v>1</v>
      </c>
      <c r="AQ38" s="162">
        <v>1</v>
      </c>
      <c r="AR38" s="160">
        <v>1</v>
      </c>
      <c r="AS38" s="160">
        <v>1</v>
      </c>
      <c r="AT38" s="152">
        <f t="shared" si="12"/>
        <v>22</v>
      </c>
      <c r="AU38" s="156"/>
      <c r="AV38" s="147"/>
      <c r="AW38" s="147"/>
      <c r="AX38" s="147"/>
      <c r="AY38" s="147"/>
      <c r="AZ38" s="147"/>
      <c r="BA38" s="147"/>
      <c r="BB38" s="147"/>
      <c r="BC38" s="147"/>
      <c r="BD38" s="147"/>
      <c r="BE38" s="148">
        <f t="shared" si="6"/>
        <v>39</v>
      </c>
    </row>
    <row r="39" spans="1:57" ht="15.75" thickBot="1">
      <c r="A39" s="200"/>
      <c r="B39" s="208" t="s">
        <v>209</v>
      </c>
      <c r="C39" s="208" t="s">
        <v>210</v>
      </c>
      <c r="D39" s="154" t="s">
        <v>27</v>
      </c>
      <c r="E39" s="161">
        <v>2</v>
      </c>
      <c r="F39" s="155">
        <v>2</v>
      </c>
      <c r="G39" s="161">
        <v>2</v>
      </c>
      <c r="H39" s="155">
        <v>2</v>
      </c>
      <c r="I39" s="161">
        <v>2</v>
      </c>
      <c r="J39" s="155">
        <v>2</v>
      </c>
      <c r="K39" s="161">
        <v>2</v>
      </c>
      <c r="L39" s="155">
        <v>2</v>
      </c>
      <c r="M39" s="161">
        <v>2</v>
      </c>
      <c r="N39" s="155">
        <v>2</v>
      </c>
      <c r="O39" s="161">
        <v>2</v>
      </c>
      <c r="P39" s="155">
        <v>2</v>
      </c>
      <c r="Q39" s="161">
        <v>2</v>
      </c>
      <c r="R39" s="155">
        <v>2</v>
      </c>
      <c r="S39" s="161">
        <v>2</v>
      </c>
      <c r="T39" s="155">
        <v>2</v>
      </c>
      <c r="U39" s="155">
        <v>2</v>
      </c>
      <c r="V39" s="153">
        <f t="shared" si="13"/>
        <v>34</v>
      </c>
      <c r="W39" s="145"/>
      <c r="X39" s="155">
        <v>2</v>
      </c>
      <c r="Y39" s="155">
        <v>2</v>
      </c>
      <c r="Z39" s="155">
        <v>2</v>
      </c>
      <c r="AA39" s="155"/>
      <c r="AB39" s="155">
        <v>2</v>
      </c>
      <c r="AC39" s="155"/>
      <c r="AD39" s="155">
        <v>2</v>
      </c>
      <c r="AE39" s="155">
        <v>2</v>
      </c>
      <c r="AF39" s="155">
        <v>2</v>
      </c>
      <c r="AG39" s="155">
        <v>2</v>
      </c>
      <c r="AH39" s="155">
        <v>2</v>
      </c>
      <c r="AI39" s="155">
        <v>2</v>
      </c>
      <c r="AJ39" s="155">
        <v>2</v>
      </c>
      <c r="AK39" s="155">
        <v>2</v>
      </c>
      <c r="AL39" s="155"/>
      <c r="AM39" s="155">
        <v>2</v>
      </c>
      <c r="AN39" s="155">
        <v>2</v>
      </c>
      <c r="AO39" s="155">
        <v>2</v>
      </c>
      <c r="AP39" s="160">
        <v>2</v>
      </c>
      <c r="AQ39" s="162">
        <v>2</v>
      </c>
      <c r="AR39" s="160">
        <v>2</v>
      </c>
      <c r="AS39" s="155">
        <v>2</v>
      </c>
      <c r="AT39" s="152">
        <f t="shared" si="12"/>
        <v>38</v>
      </c>
      <c r="AU39" s="156"/>
      <c r="AV39" s="147"/>
      <c r="AW39" s="147"/>
      <c r="AX39" s="147"/>
      <c r="AY39" s="147"/>
      <c r="AZ39" s="147"/>
      <c r="BA39" s="147"/>
      <c r="BB39" s="147"/>
      <c r="BC39" s="147"/>
      <c r="BD39" s="147"/>
      <c r="BE39" s="148">
        <f t="shared" si="6"/>
        <v>72</v>
      </c>
    </row>
    <row r="40" spans="1:57" ht="15.75" thickBot="1">
      <c r="A40" s="200"/>
      <c r="B40" s="209"/>
      <c r="C40" s="209"/>
      <c r="D40" s="154" t="s">
        <v>28</v>
      </c>
      <c r="E40" s="161">
        <v>1</v>
      </c>
      <c r="F40" s="155">
        <v>1</v>
      </c>
      <c r="G40" s="161">
        <v>1</v>
      </c>
      <c r="H40" s="155">
        <v>1</v>
      </c>
      <c r="I40" s="161">
        <v>1</v>
      </c>
      <c r="J40" s="155">
        <v>1</v>
      </c>
      <c r="K40" s="161">
        <v>1</v>
      </c>
      <c r="L40" s="155">
        <v>1</v>
      </c>
      <c r="M40" s="161">
        <v>1</v>
      </c>
      <c r="N40" s="155">
        <v>1</v>
      </c>
      <c r="O40" s="161">
        <v>1</v>
      </c>
      <c r="P40" s="155">
        <v>1</v>
      </c>
      <c r="Q40" s="161">
        <v>1</v>
      </c>
      <c r="R40" s="155">
        <v>1</v>
      </c>
      <c r="S40" s="161">
        <v>1</v>
      </c>
      <c r="T40" s="155">
        <v>1</v>
      </c>
      <c r="U40" s="155">
        <v>1</v>
      </c>
      <c r="V40" s="153">
        <f t="shared" si="13"/>
        <v>17</v>
      </c>
      <c r="W40" s="145"/>
      <c r="X40" s="155">
        <v>1</v>
      </c>
      <c r="Y40" s="155">
        <v>1</v>
      </c>
      <c r="Z40" s="155">
        <v>1</v>
      </c>
      <c r="AA40" s="155"/>
      <c r="AB40" s="155">
        <v>1</v>
      </c>
      <c r="AC40" s="155"/>
      <c r="AD40" s="155">
        <v>1</v>
      </c>
      <c r="AE40" s="155">
        <v>1</v>
      </c>
      <c r="AF40" s="155">
        <v>1</v>
      </c>
      <c r="AG40" s="155">
        <v>1</v>
      </c>
      <c r="AH40" s="155">
        <v>1</v>
      </c>
      <c r="AI40" s="155">
        <v>1</v>
      </c>
      <c r="AJ40" s="155">
        <v>1</v>
      </c>
      <c r="AK40" s="155">
        <v>1</v>
      </c>
      <c r="AL40" s="155"/>
      <c r="AM40" s="155">
        <v>1</v>
      </c>
      <c r="AN40" s="155">
        <v>1</v>
      </c>
      <c r="AO40" s="155">
        <v>1</v>
      </c>
      <c r="AP40" s="160">
        <v>1</v>
      </c>
      <c r="AQ40" s="162">
        <v>1</v>
      </c>
      <c r="AR40" s="160">
        <v>1</v>
      </c>
      <c r="AS40" s="160">
        <v>1</v>
      </c>
      <c r="AT40" s="152">
        <f t="shared" si="12"/>
        <v>19</v>
      </c>
      <c r="AU40" s="156"/>
      <c r="AV40" s="147"/>
      <c r="AW40" s="147"/>
      <c r="AX40" s="147"/>
      <c r="AY40" s="147"/>
      <c r="AZ40" s="147"/>
      <c r="BA40" s="147"/>
      <c r="BB40" s="147"/>
      <c r="BC40" s="147"/>
      <c r="BD40" s="147"/>
      <c r="BE40" s="148">
        <f t="shared" si="6"/>
        <v>36</v>
      </c>
    </row>
    <row r="41" spans="1:57" ht="15.75" thickBot="1">
      <c r="A41" s="200"/>
      <c r="B41" s="206" t="s">
        <v>211</v>
      </c>
      <c r="C41" s="206" t="s">
        <v>212</v>
      </c>
      <c r="D41" s="154" t="s">
        <v>27</v>
      </c>
      <c r="E41" s="155">
        <v>4</v>
      </c>
      <c r="F41" s="155">
        <v>2</v>
      </c>
      <c r="G41" s="155">
        <v>4</v>
      </c>
      <c r="H41" s="155">
        <v>2</v>
      </c>
      <c r="I41" s="155">
        <v>4</v>
      </c>
      <c r="J41" s="155">
        <v>2</v>
      </c>
      <c r="K41" s="155">
        <v>4</v>
      </c>
      <c r="L41" s="155">
        <v>2</v>
      </c>
      <c r="M41" s="155">
        <v>4</v>
      </c>
      <c r="N41" s="155">
        <v>2</v>
      </c>
      <c r="O41" s="155">
        <v>4</v>
      </c>
      <c r="P41" s="155">
        <v>2</v>
      </c>
      <c r="Q41" s="155">
        <v>4</v>
      </c>
      <c r="R41" s="155">
        <v>2</v>
      </c>
      <c r="S41" s="155">
        <v>3</v>
      </c>
      <c r="T41" s="155">
        <v>2</v>
      </c>
      <c r="U41" s="155">
        <v>4</v>
      </c>
      <c r="V41" s="153">
        <f t="shared" si="13"/>
        <v>51</v>
      </c>
      <c r="W41" s="145"/>
      <c r="X41" s="155">
        <v>2</v>
      </c>
      <c r="Y41" s="155">
        <v>2</v>
      </c>
      <c r="Z41" s="155">
        <v>2</v>
      </c>
      <c r="AA41" s="155">
        <v>2</v>
      </c>
      <c r="AB41" s="155">
        <v>2</v>
      </c>
      <c r="AC41" s="155"/>
      <c r="AD41" s="155"/>
      <c r="AE41" s="155">
        <v>2</v>
      </c>
      <c r="AF41" s="155">
        <v>2</v>
      </c>
      <c r="AG41" s="155">
        <v>2</v>
      </c>
      <c r="AH41" s="155">
        <v>2</v>
      </c>
      <c r="AI41" s="155">
        <v>2</v>
      </c>
      <c r="AJ41" s="155"/>
      <c r="AK41" s="155">
        <v>2</v>
      </c>
      <c r="AL41" s="155">
        <v>2</v>
      </c>
      <c r="AM41" s="155"/>
      <c r="AN41" s="155">
        <v>2</v>
      </c>
      <c r="AO41" s="155">
        <v>2</v>
      </c>
      <c r="AP41" s="160">
        <v>2</v>
      </c>
      <c r="AQ41" s="160">
        <v>2</v>
      </c>
      <c r="AR41" s="160">
        <v>2</v>
      </c>
      <c r="AS41" s="160"/>
      <c r="AT41" s="152">
        <f t="shared" si="12"/>
        <v>34</v>
      </c>
      <c r="AU41" s="156"/>
      <c r="AV41" s="147"/>
      <c r="AW41" s="147"/>
      <c r="AX41" s="147"/>
      <c r="AY41" s="147"/>
      <c r="AZ41" s="147"/>
      <c r="BA41" s="147"/>
      <c r="BB41" s="147"/>
      <c r="BC41" s="147"/>
      <c r="BD41" s="147"/>
      <c r="BE41" s="148">
        <f t="shared" si="6"/>
        <v>85</v>
      </c>
    </row>
    <row r="42" spans="1:57" ht="15.75" thickBot="1">
      <c r="A42" s="200"/>
      <c r="B42" s="206"/>
      <c r="C42" s="206"/>
      <c r="D42" s="154" t="s">
        <v>28</v>
      </c>
      <c r="E42" s="155">
        <v>2</v>
      </c>
      <c r="F42" s="155">
        <v>1</v>
      </c>
      <c r="G42" s="155">
        <v>2</v>
      </c>
      <c r="H42" s="155">
        <v>1</v>
      </c>
      <c r="I42" s="155">
        <v>2</v>
      </c>
      <c r="J42" s="155">
        <v>1</v>
      </c>
      <c r="K42" s="155">
        <v>2</v>
      </c>
      <c r="L42" s="155">
        <v>1</v>
      </c>
      <c r="M42" s="155">
        <v>2</v>
      </c>
      <c r="N42" s="155">
        <v>1</v>
      </c>
      <c r="O42" s="155">
        <v>2</v>
      </c>
      <c r="P42" s="155">
        <v>1</v>
      </c>
      <c r="Q42" s="155">
        <v>2</v>
      </c>
      <c r="R42" s="155">
        <v>1</v>
      </c>
      <c r="S42" s="155">
        <v>1</v>
      </c>
      <c r="T42" s="155">
        <v>1</v>
      </c>
      <c r="U42" s="155">
        <v>2</v>
      </c>
      <c r="V42" s="153">
        <f t="shared" si="13"/>
        <v>25</v>
      </c>
      <c r="W42" s="145"/>
      <c r="X42" s="155">
        <v>1</v>
      </c>
      <c r="Y42" s="155">
        <v>1</v>
      </c>
      <c r="Z42" s="155">
        <v>1</v>
      </c>
      <c r="AA42" s="155">
        <v>1</v>
      </c>
      <c r="AB42" s="155">
        <v>1</v>
      </c>
      <c r="AC42" s="155"/>
      <c r="AD42" s="155"/>
      <c r="AE42" s="155">
        <v>1</v>
      </c>
      <c r="AF42" s="155">
        <v>1</v>
      </c>
      <c r="AG42" s="155">
        <v>1</v>
      </c>
      <c r="AH42" s="155">
        <v>1</v>
      </c>
      <c r="AI42" s="155">
        <v>1</v>
      </c>
      <c r="AJ42" s="155"/>
      <c r="AK42" s="155">
        <v>1</v>
      </c>
      <c r="AL42" s="155">
        <v>1</v>
      </c>
      <c r="AM42" s="155"/>
      <c r="AN42" s="155">
        <v>1</v>
      </c>
      <c r="AO42" s="155">
        <v>1</v>
      </c>
      <c r="AP42" s="160">
        <v>1</v>
      </c>
      <c r="AQ42" s="160">
        <v>1</v>
      </c>
      <c r="AR42" s="160">
        <v>1</v>
      </c>
      <c r="AS42" s="155"/>
      <c r="AT42" s="152">
        <f t="shared" si="12"/>
        <v>17</v>
      </c>
      <c r="AU42" s="156"/>
      <c r="AV42" s="147"/>
      <c r="AW42" s="147"/>
      <c r="AX42" s="147"/>
      <c r="AY42" s="147"/>
      <c r="AZ42" s="147"/>
      <c r="BA42" s="147"/>
      <c r="BB42" s="147"/>
      <c r="BC42" s="147"/>
      <c r="BD42" s="147"/>
      <c r="BE42" s="148">
        <f t="shared" si="6"/>
        <v>42</v>
      </c>
    </row>
    <row r="43" spans="1:57" ht="15.75" thickBot="1">
      <c r="A43" s="200"/>
      <c r="B43" s="206" t="s">
        <v>213</v>
      </c>
      <c r="C43" s="208" t="s">
        <v>72</v>
      </c>
      <c r="D43" s="154" t="s">
        <v>27</v>
      </c>
      <c r="E43" s="155">
        <v>2</v>
      </c>
      <c r="F43" s="155">
        <v>4</v>
      </c>
      <c r="G43" s="155">
        <v>2</v>
      </c>
      <c r="H43" s="155">
        <v>4</v>
      </c>
      <c r="I43" s="155">
        <v>2</v>
      </c>
      <c r="J43" s="155">
        <v>4</v>
      </c>
      <c r="K43" s="155">
        <v>2</v>
      </c>
      <c r="L43" s="155">
        <v>4</v>
      </c>
      <c r="M43" s="155">
        <v>2</v>
      </c>
      <c r="N43" s="155">
        <v>4</v>
      </c>
      <c r="O43" s="155">
        <v>2</v>
      </c>
      <c r="P43" s="155">
        <v>4</v>
      </c>
      <c r="Q43" s="155">
        <v>2</v>
      </c>
      <c r="R43" s="155">
        <v>4</v>
      </c>
      <c r="S43" s="155">
        <v>3</v>
      </c>
      <c r="T43" s="155">
        <v>4</v>
      </c>
      <c r="U43" s="155">
        <v>2</v>
      </c>
      <c r="V43" s="153">
        <f t="shared" si="13"/>
        <v>51</v>
      </c>
      <c r="W43" s="145"/>
      <c r="X43" s="155">
        <v>2</v>
      </c>
      <c r="Y43" s="155">
        <v>2</v>
      </c>
      <c r="Z43" s="155">
        <v>2</v>
      </c>
      <c r="AA43" s="155">
        <v>4</v>
      </c>
      <c r="AB43" s="155">
        <v>2</v>
      </c>
      <c r="AC43" s="155">
        <v>2</v>
      </c>
      <c r="AD43" s="155">
        <v>2</v>
      </c>
      <c r="AE43" s="155">
        <v>4</v>
      </c>
      <c r="AF43" s="155">
        <v>2</v>
      </c>
      <c r="AG43" s="155">
        <v>2</v>
      </c>
      <c r="AH43" s="155">
        <v>2</v>
      </c>
      <c r="AI43" s="155">
        <v>2</v>
      </c>
      <c r="AJ43" s="155">
        <v>4</v>
      </c>
      <c r="AK43" s="155">
        <v>2</v>
      </c>
      <c r="AL43" s="155">
        <v>2</v>
      </c>
      <c r="AM43" s="155">
        <v>2</v>
      </c>
      <c r="AN43" s="155">
        <v>2</v>
      </c>
      <c r="AO43" s="155">
        <v>4</v>
      </c>
      <c r="AP43" s="160">
        <v>2</v>
      </c>
      <c r="AQ43" s="160">
        <v>2</v>
      </c>
      <c r="AR43" s="160">
        <v>2</v>
      </c>
      <c r="AS43" s="155">
        <v>4</v>
      </c>
      <c r="AT43" s="152">
        <f t="shared" si="12"/>
        <v>54</v>
      </c>
      <c r="AU43" s="156"/>
      <c r="AV43" s="147"/>
      <c r="AW43" s="147"/>
      <c r="AX43" s="147"/>
      <c r="AY43" s="147"/>
      <c r="AZ43" s="147"/>
      <c r="BA43" s="147"/>
      <c r="BB43" s="147"/>
      <c r="BC43" s="147"/>
      <c r="BD43" s="147"/>
      <c r="BE43" s="148">
        <f t="shared" si="6"/>
        <v>105</v>
      </c>
    </row>
    <row r="44" spans="1:57" ht="15.75" thickBot="1">
      <c r="A44" s="200"/>
      <c r="B44" s="206"/>
      <c r="C44" s="209"/>
      <c r="D44" s="154"/>
      <c r="E44" s="155">
        <v>1</v>
      </c>
      <c r="F44" s="155">
        <v>2</v>
      </c>
      <c r="G44" s="155">
        <v>1</v>
      </c>
      <c r="H44" s="155">
        <v>2</v>
      </c>
      <c r="I44" s="155">
        <v>1</v>
      </c>
      <c r="J44" s="155">
        <v>2</v>
      </c>
      <c r="K44" s="155">
        <v>1</v>
      </c>
      <c r="L44" s="155">
        <v>2</v>
      </c>
      <c r="M44" s="155">
        <v>1</v>
      </c>
      <c r="N44" s="155">
        <v>2</v>
      </c>
      <c r="O44" s="155">
        <v>1</v>
      </c>
      <c r="P44" s="155">
        <v>2</v>
      </c>
      <c r="Q44" s="155">
        <v>1</v>
      </c>
      <c r="R44" s="155">
        <v>2</v>
      </c>
      <c r="S44" s="155">
        <v>1</v>
      </c>
      <c r="T44" s="155">
        <v>2</v>
      </c>
      <c r="U44" s="155">
        <v>1</v>
      </c>
      <c r="V44" s="153">
        <f t="shared" si="13"/>
        <v>25</v>
      </c>
      <c r="W44" s="145"/>
      <c r="X44" s="155">
        <v>1</v>
      </c>
      <c r="Y44" s="155">
        <v>1</v>
      </c>
      <c r="Z44" s="155">
        <v>1</v>
      </c>
      <c r="AA44" s="155">
        <v>2</v>
      </c>
      <c r="AB44" s="155">
        <v>1</v>
      </c>
      <c r="AC44" s="155">
        <v>1</v>
      </c>
      <c r="AD44" s="155">
        <v>1</v>
      </c>
      <c r="AE44" s="155">
        <v>2</v>
      </c>
      <c r="AF44" s="155">
        <v>1</v>
      </c>
      <c r="AG44" s="155">
        <v>1</v>
      </c>
      <c r="AH44" s="155">
        <v>1</v>
      </c>
      <c r="AI44" s="155">
        <v>1</v>
      </c>
      <c r="AJ44" s="155">
        <v>2</v>
      </c>
      <c r="AK44" s="155">
        <v>1</v>
      </c>
      <c r="AL44" s="155">
        <v>1</v>
      </c>
      <c r="AM44" s="155">
        <v>1</v>
      </c>
      <c r="AN44" s="155">
        <v>1</v>
      </c>
      <c r="AO44" s="155">
        <v>2</v>
      </c>
      <c r="AP44" s="160">
        <v>1</v>
      </c>
      <c r="AQ44" s="160">
        <v>1</v>
      </c>
      <c r="AR44" s="160">
        <v>1</v>
      </c>
      <c r="AS44" s="160">
        <v>2</v>
      </c>
      <c r="AT44" s="152">
        <f t="shared" si="12"/>
        <v>27</v>
      </c>
      <c r="AU44" s="156"/>
      <c r="AV44" s="147"/>
      <c r="AW44" s="147"/>
      <c r="AX44" s="147"/>
      <c r="AY44" s="147"/>
      <c r="AZ44" s="147"/>
      <c r="BA44" s="147"/>
      <c r="BB44" s="147"/>
      <c r="BC44" s="147"/>
      <c r="BD44" s="147"/>
      <c r="BE44" s="148">
        <f t="shared" si="6"/>
        <v>52</v>
      </c>
    </row>
    <row r="45" spans="1:57" ht="15.75" thickBot="1">
      <c r="A45" s="201"/>
      <c r="B45" s="208" t="s">
        <v>214</v>
      </c>
      <c r="C45" s="208" t="s">
        <v>215</v>
      </c>
      <c r="D45" s="163" t="s">
        <v>27</v>
      </c>
      <c r="E45" s="155"/>
      <c r="F45" s="155"/>
      <c r="G45" s="155"/>
      <c r="H45" s="155"/>
      <c r="I45" s="155"/>
      <c r="J45" s="155"/>
      <c r="K45" s="155"/>
      <c r="L45" s="155"/>
      <c r="M45" s="155"/>
      <c r="N45" s="155"/>
      <c r="O45" s="155"/>
      <c r="P45" s="155"/>
      <c r="Q45" s="155"/>
      <c r="R45" s="155"/>
      <c r="S45" s="155"/>
      <c r="T45" s="155"/>
      <c r="U45" s="155"/>
      <c r="V45" s="153">
        <f t="shared" si="13"/>
        <v>0</v>
      </c>
      <c r="W45" s="145"/>
      <c r="X45" s="155">
        <v>2</v>
      </c>
      <c r="Y45" s="155">
        <v>2</v>
      </c>
      <c r="Z45" s="155">
        <v>2</v>
      </c>
      <c r="AA45" s="155"/>
      <c r="AB45" s="155">
        <v>2</v>
      </c>
      <c r="AC45" s="155">
        <v>2</v>
      </c>
      <c r="AD45" s="155">
        <v>2</v>
      </c>
      <c r="AE45" s="155"/>
      <c r="AF45" s="155">
        <v>2</v>
      </c>
      <c r="AG45" s="155">
        <v>2</v>
      </c>
      <c r="AH45" s="155">
        <v>2</v>
      </c>
      <c r="AI45" s="155">
        <v>2</v>
      </c>
      <c r="AJ45" s="155">
        <v>2</v>
      </c>
      <c r="AK45" s="155"/>
      <c r="AL45" s="155">
        <v>2</v>
      </c>
      <c r="AM45" s="155">
        <v>2</v>
      </c>
      <c r="AN45" s="155">
        <v>2</v>
      </c>
      <c r="AO45" s="155"/>
      <c r="AP45" s="155">
        <v>2</v>
      </c>
      <c r="AQ45" s="155">
        <v>2</v>
      </c>
      <c r="AR45" s="155">
        <v>2</v>
      </c>
      <c r="AS45" s="155">
        <v>1</v>
      </c>
      <c r="AT45" s="152">
        <f t="shared" si="12"/>
        <v>35</v>
      </c>
      <c r="AU45" s="156"/>
      <c r="AV45" s="147"/>
      <c r="AW45" s="147"/>
      <c r="AX45" s="147"/>
      <c r="AY45" s="147"/>
      <c r="AZ45" s="147"/>
      <c r="BA45" s="147"/>
      <c r="BB45" s="147"/>
      <c r="BC45" s="147"/>
      <c r="BD45" s="147"/>
      <c r="BE45" s="148">
        <f t="shared" si="6"/>
        <v>35</v>
      </c>
    </row>
    <row r="46" spans="1:57" ht="15.75" thickBot="1">
      <c r="A46" s="201"/>
      <c r="B46" s="209"/>
      <c r="C46" s="209"/>
      <c r="D46" s="163"/>
      <c r="E46" s="155"/>
      <c r="F46" s="155"/>
      <c r="G46" s="155"/>
      <c r="H46" s="155"/>
      <c r="I46" s="155"/>
      <c r="J46" s="155"/>
      <c r="K46" s="155"/>
      <c r="L46" s="155"/>
      <c r="M46" s="155"/>
      <c r="N46" s="155"/>
      <c r="O46" s="155"/>
      <c r="P46" s="155"/>
      <c r="Q46" s="155"/>
      <c r="R46" s="155"/>
      <c r="S46" s="155"/>
      <c r="T46" s="155"/>
      <c r="U46" s="155"/>
      <c r="V46" s="153">
        <f t="shared" si="13"/>
        <v>0</v>
      </c>
      <c r="W46" s="158"/>
      <c r="X46" s="160">
        <v>1</v>
      </c>
      <c r="Y46" s="155">
        <v>1</v>
      </c>
      <c r="Z46" s="155">
        <v>1</v>
      </c>
      <c r="AA46" s="155"/>
      <c r="AB46" s="155">
        <v>1</v>
      </c>
      <c r="AC46" s="155">
        <v>1</v>
      </c>
      <c r="AD46" s="155">
        <v>1</v>
      </c>
      <c r="AE46" s="155"/>
      <c r="AF46" s="155">
        <v>1</v>
      </c>
      <c r="AG46" s="155">
        <v>1</v>
      </c>
      <c r="AH46" s="155">
        <v>1</v>
      </c>
      <c r="AI46" s="155">
        <v>1</v>
      </c>
      <c r="AJ46" s="155">
        <v>1</v>
      </c>
      <c r="AK46" s="155"/>
      <c r="AL46" s="155">
        <v>1</v>
      </c>
      <c r="AM46" s="155">
        <v>1</v>
      </c>
      <c r="AN46" s="155">
        <v>1</v>
      </c>
      <c r="AO46" s="155"/>
      <c r="AP46" s="160">
        <v>1</v>
      </c>
      <c r="AQ46" s="160">
        <v>1</v>
      </c>
      <c r="AR46" s="160">
        <v>1</v>
      </c>
      <c r="AS46" s="160">
        <v>1</v>
      </c>
      <c r="AT46" s="152">
        <f t="shared" si="12"/>
        <v>18</v>
      </c>
      <c r="AU46" s="156"/>
      <c r="AV46" s="147"/>
      <c r="AW46" s="147"/>
      <c r="AX46" s="147"/>
      <c r="AY46" s="147"/>
      <c r="AZ46" s="147"/>
      <c r="BA46" s="147"/>
      <c r="BB46" s="147"/>
      <c r="BC46" s="147"/>
      <c r="BD46" s="147"/>
      <c r="BE46" s="148">
        <f t="shared" si="6"/>
        <v>18</v>
      </c>
    </row>
    <row r="47" spans="1:57" ht="15.75" thickBot="1">
      <c r="A47" s="201"/>
      <c r="B47" s="208" t="s">
        <v>216</v>
      </c>
      <c r="C47" s="212" t="s">
        <v>71</v>
      </c>
      <c r="D47" s="164" t="s">
        <v>27</v>
      </c>
      <c r="E47" s="155"/>
      <c r="F47" s="155"/>
      <c r="G47" s="155"/>
      <c r="H47" s="155"/>
      <c r="I47" s="155"/>
      <c r="J47" s="155"/>
      <c r="K47" s="155"/>
      <c r="L47" s="155"/>
      <c r="M47" s="155"/>
      <c r="N47" s="155"/>
      <c r="O47" s="155"/>
      <c r="P47" s="155"/>
      <c r="Q47" s="155"/>
      <c r="R47" s="155"/>
      <c r="S47" s="155"/>
      <c r="T47" s="155"/>
      <c r="U47" s="155"/>
      <c r="V47" s="153">
        <f t="shared" si="13"/>
        <v>0</v>
      </c>
      <c r="W47" s="165"/>
      <c r="X47" s="166">
        <v>2</v>
      </c>
      <c r="Y47" s="155">
        <v>2</v>
      </c>
      <c r="Z47" s="155">
        <v>2</v>
      </c>
      <c r="AA47" s="155">
        <v>2</v>
      </c>
      <c r="AB47" s="155">
        <v>2</v>
      </c>
      <c r="AC47" s="155">
        <v>2</v>
      </c>
      <c r="AD47" s="155">
        <v>2</v>
      </c>
      <c r="AE47" s="155"/>
      <c r="AF47" s="155">
        <v>2</v>
      </c>
      <c r="AG47" s="155">
        <v>2</v>
      </c>
      <c r="AH47" s="155">
        <v>2</v>
      </c>
      <c r="AI47" s="155">
        <v>2</v>
      </c>
      <c r="AJ47" s="155">
        <v>2</v>
      </c>
      <c r="AK47" s="155">
        <v>2</v>
      </c>
      <c r="AL47" s="155">
        <v>2</v>
      </c>
      <c r="AM47" s="155">
        <v>2</v>
      </c>
      <c r="AN47" s="155">
        <v>2</v>
      </c>
      <c r="AO47" s="155"/>
      <c r="AP47" s="155">
        <v>2</v>
      </c>
      <c r="AQ47" s="155">
        <v>2</v>
      </c>
      <c r="AR47" s="155">
        <v>2</v>
      </c>
      <c r="AS47" s="160">
        <v>1</v>
      </c>
      <c r="AT47" s="152">
        <f t="shared" si="12"/>
        <v>39</v>
      </c>
      <c r="AU47" s="158"/>
      <c r="AV47" s="167"/>
      <c r="AW47" s="168"/>
      <c r="AX47" s="147"/>
      <c r="AY47" s="147"/>
      <c r="AZ47" s="147"/>
      <c r="BA47" s="147"/>
      <c r="BB47" s="147"/>
      <c r="BC47" s="147"/>
      <c r="BD47" s="147"/>
      <c r="BE47" s="148">
        <f t="shared" si="6"/>
        <v>39</v>
      </c>
    </row>
    <row r="48" spans="1:57" ht="15.75" thickBot="1">
      <c r="A48" s="201"/>
      <c r="B48" s="209"/>
      <c r="C48" s="213"/>
      <c r="D48" s="164" t="s">
        <v>217</v>
      </c>
      <c r="E48" s="155"/>
      <c r="F48" s="155"/>
      <c r="G48" s="155"/>
      <c r="H48" s="155"/>
      <c r="I48" s="155"/>
      <c r="J48" s="155"/>
      <c r="K48" s="155"/>
      <c r="L48" s="155"/>
      <c r="M48" s="155"/>
      <c r="N48" s="155"/>
      <c r="O48" s="155"/>
      <c r="P48" s="155"/>
      <c r="Q48" s="155"/>
      <c r="R48" s="155"/>
      <c r="S48" s="155"/>
      <c r="T48" s="155"/>
      <c r="U48" s="155"/>
      <c r="V48" s="153">
        <f t="shared" si="13"/>
        <v>0</v>
      </c>
      <c r="W48" s="165"/>
      <c r="X48" s="169">
        <v>1</v>
      </c>
      <c r="Y48" s="155">
        <v>1</v>
      </c>
      <c r="Z48" s="155">
        <v>1</v>
      </c>
      <c r="AA48" s="155">
        <v>1</v>
      </c>
      <c r="AB48" s="155">
        <v>1</v>
      </c>
      <c r="AC48" s="155">
        <v>1</v>
      </c>
      <c r="AD48" s="155">
        <v>1</v>
      </c>
      <c r="AE48" s="155"/>
      <c r="AF48" s="155">
        <v>1</v>
      </c>
      <c r="AG48" s="155">
        <v>1</v>
      </c>
      <c r="AH48" s="155">
        <v>1</v>
      </c>
      <c r="AI48" s="155">
        <v>1</v>
      </c>
      <c r="AJ48" s="155">
        <v>1</v>
      </c>
      <c r="AK48" s="155">
        <v>1</v>
      </c>
      <c r="AL48" s="155">
        <v>1</v>
      </c>
      <c r="AM48" s="155">
        <v>1</v>
      </c>
      <c r="AN48" s="155">
        <v>1</v>
      </c>
      <c r="AO48" s="155"/>
      <c r="AP48" s="155">
        <v>1</v>
      </c>
      <c r="AQ48" s="160">
        <v>1</v>
      </c>
      <c r="AR48" s="160">
        <v>1</v>
      </c>
      <c r="AS48" s="160"/>
      <c r="AT48" s="152">
        <f t="shared" si="12"/>
        <v>19</v>
      </c>
      <c r="AU48" s="158"/>
      <c r="AV48" s="167"/>
      <c r="AW48" s="168"/>
      <c r="AX48" s="147"/>
      <c r="AY48" s="147"/>
      <c r="AZ48" s="147"/>
      <c r="BA48" s="147"/>
      <c r="BB48" s="147"/>
      <c r="BC48" s="147"/>
      <c r="BD48" s="147"/>
      <c r="BE48" s="148">
        <f t="shared" si="6"/>
        <v>19</v>
      </c>
    </row>
    <row r="49" spans="1:58" ht="15.75" thickBot="1">
      <c r="A49" s="201"/>
      <c r="B49" s="214" t="s">
        <v>218</v>
      </c>
      <c r="C49" s="216" t="s">
        <v>219</v>
      </c>
      <c r="D49" s="170" t="s">
        <v>27</v>
      </c>
      <c r="E49" s="171"/>
      <c r="F49" s="171"/>
      <c r="G49" s="171"/>
      <c r="H49" s="171"/>
      <c r="I49" s="171"/>
      <c r="J49" s="171"/>
      <c r="K49" s="171"/>
      <c r="L49" s="171"/>
      <c r="M49" s="171"/>
      <c r="N49" s="171"/>
      <c r="O49" s="171"/>
      <c r="P49" s="171"/>
      <c r="Q49" s="171"/>
      <c r="R49" s="171"/>
      <c r="S49" s="171"/>
      <c r="T49" s="171"/>
      <c r="U49" s="171"/>
      <c r="V49" s="153">
        <f t="shared" si="13"/>
        <v>0</v>
      </c>
      <c r="W49" s="158"/>
      <c r="X49" s="171">
        <f>X51</f>
        <v>2</v>
      </c>
      <c r="Y49" s="171">
        <f t="shared" ref="Y49:AS50" si="18">Y51</f>
        <v>0</v>
      </c>
      <c r="Z49" s="171">
        <f t="shared" si="18"/>
        <v>2</v>
      </c>
      <c r="AA49" s="171">
        <f t="shared" si="18"/>
        <v>2</v>
      </c>
      <c r="AB49" s="171">
        <f t="shared" si="18"/>
        <v>0</v>
      </c>
      <c r="AC49" s="171">
        <f t="shared" si="18"/>
        <v>2</v>
      </c>
      <c r="AD49" s="171">
        <f t="shared" si="18"/>
        <v>2</v>
      </c>
      <c r="AE49" s="171">
        <f t="shared" si="18"/>
        <v>2</v>
      </c>
      <c r="AF49" s="171">
        <f t="shared" si="18"/>
        <v>2</v>
      </c>
      <c r="AG49" s="171">
        <f t="shared" si="18"/>
        <v>2</v>
      </c>
      <c r="AH49" s="171">
        <f t="shared" si="18"/>
        <v>2</v>
      </c>
      <c r="AI49" s="171">
        <f t="shared" si="18"/>
        <v>2</v>
      </c>
      <c r="AJ49" s="171">
        <f t="shared" si="18"/>
        <v>2</v>
      </c>
      <c r="AK49" s="171">
        <f t="shared" si="18"/>
        <v>2</v>
      </c>
      <c r="AL49" s="171">
        <f t="shared" si="18"/>
        <v>2</v>
      </c>
      <c r="AM49" s="171">
        <f t="shared" si="18"/>
        <v>2</v>
      </c>
      <c r="AN49" s="171">
        <f t="shared" si="18"/>
        <v>2</v>
      </c>
      <c r="AO49" s="171">
        <f t="shared" si="18"/>
        <v>2</v>
      </c>
      <c r="AP49" s="171">
        <f t="shared" si="18"/>
        <v>2</v>
      </c>
      <c r="AQ49" s="171">
        <f t="shared" si="18"/>
        <v>2</v>
      </c>
      <c r="AR49" s="171">
        <f t="shared" si="18"/>
        <v>2</v>
      </c>
      <c r="AS49" s="171">
        <f t="shared" si="18"/>
        <v>2</v>
      </c>
      <c r="AT49" s="152">
        <f t="shared" si="12"/>
        <v>40</v>
      </c>
      <c r="AU49" s="156"/>
      <c r="AV49" s="147"/>
      <c r="AW49" s="168"/>
      <c r="AX49" s="147"/>
      <c r="AY49" s="147"/>
      <c r="AZ49" s="147"/>
      <c r="BA49" s="147"/>
      <c r="BB49" s="147"/>
      <c r="BC49" s="147"/>
      <c r="BD49" s="147"/>
      <c r="BE49" s="148">
        <f t="shared" si="6"/>
        <v>40</v>
      </c>
    </row>
    <row r="50" spans="1:58" ht="15.75" thickBot="1">
      <c r="A50" s="201"/>
      <c r="B50" s="215"/>
      <c r="C50" s="217"/>
      <c r="D50" s="170" t="s">
        <v>27</v>
      </c>
      <c r="E50" s="171"/>
      <c r="F50" s="171"/>
      <c r="G50" s="171"/>
      <c r="H50" s="171"/>
      <c r="I50" s="171"/>
      <c r="J50" s="171"/>
      <c r="K50" s="171"/>
      <c r="L50" s="171"/>
      <c r="M50" s="171"/>
      <c r="N50" s="171"/>
      <c r="O50" s="171"/>
      <c r="P50" s="171"/>
      <c r="Q50" s="171"/>
      <c r="R50" s="171"/>
      <c r="S50" s="171"/>
      <c r="T50" s="171"/>
      <c r="U50" s="171"/>
      <c r="V50" s="153">
        <f t="shared" si="13"/>
        <v>0</v>
      </c>
      <c r="W50" s="158"/>
      <c r="X50" s="171">
        <f>X52</f>
        <v>1</v>
      </c>
      <c r="Y50" s="171">
        <f t="shared" si="18"/>
        <v>0</v>
      </c>
      <c r="Z50" s="171">
        <f t="shared" si="18"/>
        <v>1</v>
      </c>
      <c r="AA50" s="171">
        <f t="shared" si="18"/>
        <v>1</v>
      </c>
      <c r="AB50" s="171">
        <f t="shared" si="18"/>
        <v>0</v>
      </c>
      <c r="AC50" s="171">
        <f t="shared" si="18"/>
        <v>1</v>
      </c>
      <c r="AD50" s="171">
        <f t="shared" si="18"/>
        <v>1</v>
      </c>
      <c r="AE50" s="171">
        <f t="shared" si="18"/>
        <v>1</v>
      </c>
      <c r="AF50" s="171">
        <f t="shared" si="18"/>
        <v>1</v>
      </c>
      <c r="AG50" s="171">
        <f t="shared" si="18"/>
        <v>1</v>
      </c>
      <c r="AH50" s="171">
        <f t="shared" si="18"/>
        <v>1</v>
      </c>
      <c r="AI50" s="171">
        <f t="shared" si="18"/>
        <v>1</v>
      </c>
      <c r="AJ50" s="171">
        <f t="shared" si="18"/>
        <v>1</v>
      </c>
      <c r="AK50" s="171">
        <f t="shared" si="18"/>
        <v>1</v>
      </c>
      <c r="AL50" s="171">
        <f t="shared" si="18"/>
        <v>1</v>
      </c>
      <c r="AM50" s="171">
        <f t="shared" si="18"/>
        <v>1</v>
      </c>
      <c r="AN50" s="171">
        <f t="shared" si="18"/>
        <v>1</v>
      </c>
      <c r="AO50" s="171">
        <f t="shared" si="18"/>
        <v>1</v>
      </c>
      <c r="AP50" s="171">
        <f t="shared" si="18"/>
        <v>1</v>
      </c>
      <c r="AQ50" s="171">
        <f t="shared" si="18"/>
        <v>1</v>
      </c>
      <c r="AR50" s="171">
        <f t="shared" si="18"/>
        <v>1</v>
      </c>
      <c r="AS50" s="171">
        <f t="shared" si="18"/>
        <v>1</v>
      </c>
      <c r="AT50" s="152">
        <f t="shared" si="12"/>
        <v>20</v>
      </c>
      <c r="AU50" s="156"/>
      <c r="AV50" s="147"/>
      <c r="AW50" s="147"/>
      <c r="AX50" s="147"/>
      <c r="AY50" s="147"/>
      <c r="AZ50" s="147"/>
      <c r="BA50" s="147"/>
      <c r="BB50" s="147"/>
      <c r="BC50" s="147"/>
      <c r="BD50" s="147"/>
      <c r="BE50" s="148">
        <f t="shared" si="6"/>
        <v>20</v>
      </c>
    </row>
    <row r="51" spans="1:58" ht="16.5" thickTop="1" thickBot="1">
      <c r="A51" s="201"/>
      <c r="B51" s="218" t="s">
        <v>220</v>
      </c>
      <c r="C51" s="220" t="s">
        <v>221</v>
      </c>
      <c r="D51" s="154" t="s">
        <v>27</v>
      </c>
      <c r="E51" s="155"/>
      <c r="F51" s="155"/>
      <c r="G51" s="155"/>
      <c r="H51" s="155"/>
      <c r="I51" s="155"/>
      <c r="J51" s="155"/>
      <c r="K51" s="155"/>
      <c r="L51" s="155"/>
      <c r="M51" s="155"/>
      <c r="N51" s="155"/>
      <c r="O51" s="155"/>
      <c r="P51" s="155"/>
      <c r="Q51" s="155"/>
      <c r="R51" s="155"/>
      <c r="S51" s="155"/>
      <c r="T51" s="155"/>
      <c r="U51" s="155"/>
      <c r="V51" s="153">
        <f t="shared" si="13"/>
        <v>0</v>
      </c>
      <c r="W51" s="145"/>
      <c r="X51" s="160">
        <v>2</v>
      </c>
      <c r="Y51" s="155"/>
      <c r="Z51" s="155">
        <v>2</v>
      </c>
      <c r="AA51" s="155">
        <v>2</v>
      </c>
      <c r="AB51" s="155"/>
      <c r="AC51" s="155">
        <v>2</v>
      </c>
      <c r="AD51" s="155">
        <v>2</v>
      </c>
      <c r="AE51" s="155">
        <v>2</v>
      </c>
      <c r="AF51" s="155">
        <v>2</v>
      </c>
      <c r="AG51" s="155">
        <v>2</v>
      </c>
      <c r="AH51" s="155">
        <v>2</v>
      </c>
      <c r="AI51" s="155">
        <v>2</v>
      </c>
      <c r="AJ51" s="155">
        <v>2</v>
      </c>
      <c r="AK51" s="155">
        <v>2</v>
      </c>
      <c r="AL51" s="155">
        <v>2</v>
      </c>
      <c r="AM51" s="155">
        <v>2</v>
      </c>
      <c r="AN51" s="155">
        <v>2</v>
      </c>
      <c r="AO51" s="155">
        <v>2</v>
      </c>
      <c r="AP51" s="155">
        <v>2</v>
      </c>
      <c r="AQ51" s="155">
        <v>2</v>
      </c>
      <c r="AR51" s="155">
        <v>2</v>
      </c>
      <c r="AS51" s="155">
        <v>2</v>
      </c>
      <c r="AT51" s="152">
        <f t="shared" si="12"/>
        <v>40</v>
      </c>
      <c r="AU51" s="156"/>
      <c r="AV51" s="147"/>
      <c r="AW51" s="147"/>
      <c r="AX51" s="147"/>
      <c r="AY51" s="147"/>
      <c r="AZ51" s="147"/>
      <c r="BA51" s="147"/>
      <c r="BB51" s="147"/>
      <c r="BC51" s="147"/>
      <c r="BD51" s="147"/>
      <c r="BE51" s="148">
        <f t="shared" si="6"/>
        <v>40</v>
      </c>
      <c r="BF51" s="172"/>
    </row>
    <row r="52" spans="1:58" ht="19.5" customHeight="1" thickBot="1">
      <c r="A52" s="201"/>
      <c r="B52" s="219"/>
      <c r="C52" s="221"/>
      <c r="D52" s="154" t="s">
        <v>28</v>
      </c>
      <c r="E52" s="155"/>
      <c r="F52" s="155"/>
      <c r="G52" s="155"/>
      <c r="H52" s="155"/>
      <c r="I52" s="155"/>
      <c r="J52" s="155"/>
      <c r="K52" s="155"/>
      <c r="L52" s="155"/>
      <c r="M52" s="155"/>
      <c r="N52" s="155"/>
      <c r="O52" s="155"/>
      <c r="P52" s="155"/>
      <c r="Q52" s="155"/>
      <c r="R52" s="155"/>
      <c r="S52" s="155"/>
      <c r="T52" s="155"/>
      <c r="U52" s="155"/>
      <c r="V52" s="153">
        <f t="shared" si="13"/>
        <v>0</v>
      </c>
      <c r="W52" s="145"/>
      <c r="X52" s="155">
        <v>1</v>
      </c>
      <c r="Y52" s="155"/>
      <c r="Z52" s="155">
        <v>1</v>
      </c>
      <c r="AA52" s="155">
        <v>1</v>
      </c>
      <c r="AB52" s="155"/>
      <c r="AC52" s="155">
        <v>1</v>
      </c>
      <c r="AD52" s="155">
        <v>1</v>
      </c>
      <c r="AE52" s="155">
        <v>1</v>
      </c>
      <c r="AF52" s="155">
        <v>1</v>
      </c>
      <c r="AG52" s="155">
        <v>1</v>
      </c>
      <c r="AH52" s="155">
        <v>1</v>
      </c>
      <c r="AI52" s="155">
        <v>1</v>
      </c>
      <c r="AJ52" s="155">
        <v>1</v>
      </c>
      <c r="AK52" s="155">
        <v>1</v>
      </c>
      <c r="AL52" s="155">
        <v>1</v>
      </c>
      <c r="AM52" s="155">
        <v>1</v>
      </c>
      <c r="AN52" s="155">
        <v>1</v>
      </c>
      <c r="AO52" s="155">
        <v>1</v>
      </c>
      <c r="AP52" s="155">
        <v>1</v>
      </c>
      <c r="AQ52" s="155">
        <v>1</v>
      </c>
      <c r="AR52" s="155">
        <v>1</v>
      </c>
      <c r="AS52" s="155">
        <v>1</v>
      </c>
      <c r="AT52" s="152">
        <f t="shared" si="12"/>
        <v>20</v>
      </c>
      <c r="AU52" s="156"/>
      <c r="AV52" s="147"/>
      <c r="AW52" s="147"/>
      <c r="AX52" s="147"/>
      <c r="AY52" s="147"/>
      <c r="AZ52" s="147"/>
      <c r="BA52" s="147"/>
      <c r="BB52" s="147"/>
      <c r="BC52" s="147"/>
      <c r="BD52" s="147"/>
      <c r="BE52" s="148">
        <f t="shared" si="6"/>
        <v>20</v>
      </c>
    </row>
    <row r="53" spans="1:58" ht="15.75" thickBot="1">
      <c r="A53" s="200"/>
      <c r="B53" s="222" t="s">
        <v>44</v>
      </c>
      <c r="C53" s="223"/>
      <c r="D53" s="224"/>
      <c r="E53" s="17">
        <f t="shared" ref="E53:U54" si="19">E15</f>
        <v>36</v>
      </c>
      <c r="F53" s="17">
        <f t="shared" si="19"/>
        <v>36</v>
      </c>
      <c r="G53" s="17">
        <f t="shared" si="19"/>
        <v>36</v>
      </c>
      <c r="H53" s="17">
        <f t="shared" si="19"/>
        <v>36</v>
      </c>
      <c r="I53" s="17">
        <f t="shared" si="19"/>
        <v>36</v>
      </c>
      <c r="J53" s="17">
        <f t="shared" si="19"/>
        <v>36</v>
      </c>
      <c r="K53" s="17">
        <f t="shared" si="19"/>
        <v>36</v>
      </c>
      <c r="L53" s="17">
        <f t="shared" si="19"/>
        <v>36</v>
      </c>
      <c r="M53" s="17">
        <f t="shared" si="19"/>
        <v>36</v>
      </c>
      <c r="N53" s="17">
        <f t="shared" si="19"/>
        <v>36</v>
      </c>
      <c r="O53" s="17">
        <f t="shared" si="19"/>
        <v>36</v>
      </c>
      <c r="P53" s="17">
        <f t="shared" si="19"/>
        <v>36</v>
      </c>
      <c r="Q53" s="17">
        <f t="shared" si="19"/>
        <v>36</v>
      </c>
      <c r="R53" s="17">
        <f t="shared" si="19"/>
        <v>36</v>
      </c>
      <c r="S53" s="17">
        <f t="shared" si="19"/>
        <v>36</v>
      </c>
      <c r="T53" s="17">
        <f t="shared" si="19"/>
        <v>36</v>
      </c>
      <c r="U53" s="17">
        <f t="shared" si="19"/>
        <v>36</v>
      </c>
      <c r="V53" s="153">
        <f t="shared" si="13"/>
        <v>612</v>
      </c>
      <c r="W53" s="145"/>
      <c r="X53" s="173">
        <f>X17+X33+X49</f>
        <v>36</v>
      </c>
      <c r="Y53" s="173">
        <f t="shared" ref="Y53:AS54" si="20">Y17+Y33+Y49</f>
        <v>36</v>
      </c>
      <c r="Z53" s="173">
        <f t="shared" si="20"/>
        <v>36</v>
      </c>
      <c r="AA53" s="173">
        <f t="shared" si="20"/>
        <v>36</v>
      </c>
      <c r="AB53" s="173">
        <f t="shared" si="20"/>
        <v>36</v>
      </c>
      <c r="AC53" s="173">
        <f t="shared" si="20"/>
        <v>36</v>
      </c>
      <c r="AD53" s="173">
        <f t="shared" si="20"/>
        <v>36</v>
      </c>
      <c r="AE53" s="173">
        <f t="shared" si="20"/>
        <v>36</v>
      </c>
      <c r="AF53" s="173">
        <f t="shared" si="20"/>
        <v>36</v>
      </c>
      <c r="AG53" s="173">
        <f t="shared" si="20"/>
        <v>36</v>
      </c>
      <c r="AH53" s="173">
        <f t="shared" si="20"/>
        <v>36</v>
      </c>
      <c r="AI53" s="173">
        <f t="shared" si="20"/>
        <v>36</v>
      </c>
      <c r="AJ53" s="173">
        <f t="shared" si="20"/>
        <v>36</v>
      </c>
      <c r="AK53" s="173">
        <f t="shared" si="20"/>
        <v>36</v>
      </c>
      <c r="AL53" s="173">
        <f t="shared" si="20"/>
        <v>36</v>
      </c>
      <c r="AM53" s="173">
        <f t="shared" si="20"/>
        <v>36</v>
      </c>
      <c r="AN53" s="173">
        <f t="shared" si="20"/>
        <v>36</v>
      </c>
      <c r="AO53" s="173">
        <f t="shared" si="20"/>
        <v>36</v>
      </c>
      <c r="AP53" s="173">
        <f t="shared" si="20"/>
        <v>36</v>
      </c>
      <c r="AQ53" s="173">
        <f t="shared" si="20"/>
        <v>36</v>
      </c>
      <c r="AR53" s="173">
        <f t="shared" si="20"/>
        <v>36</v>
      </c>
      <c r="AS53" s="173">
        <f t="shared" si="20"/>
        <v>36</v>
      </c>
      <c r="AT53" s="152">
        <f t="shared" si="12"/>
        <v>792</v>
      </c>
      <c r="AU53" s="174"/>
      <c r="AV53" s="175"/>
      <c r="AW53" s="176"/>
      <c r="AX53" s="176"/>
      <c r="AY53" s="176"/>
      <c r="AZ53" s="176"/>
      <c r="BA53" s="176"/>
      <c r="BB53" s="176"/>
      <c r="BC53" s="176"/>
      <c r="BD53" s="176"/>
      <c r="BE53" s="148">
        <f t="shared" si="6"/>
        <v>1404</v>
      </c>
    </row>
    <row r="54" spans="1:58" ht="15.75" thickBot="1">
      <c r="A54" s="200"/>
      <c r="B54" s="225" t="s">
        <v>45</v>
      </c>
      <c r="C54" s="226"/>
      <c r="D54" s="227"/>
      <c r="E54" s="17">
        <f t="shared" si="19"/>
        <v>18</v>
      </c>
      <c r="F54" s="17">
        <f t="shared" si="19"/>
        <v>18</v>
      </c>
      <c r="G54" s="17">
        <f t="shared" si="19"/>
        <v>18</v>
      </c>
      <c r="H54" s="17">
        <f t="shared" si="19"/>
        <v>18</v>
      </c>
      <c r="I54" s="17">
        <f t="shared" si="19"/>
        <v>18</v>
      </c>
      <c r="J54" s="17">
        <f t="shared" si="19"/>
        <v>18</v>
      </c>
      <c r="K54" s="17">
        <f t="shared" si="19"/>
        <v>18</v>
      </c>
      <c r="L54" s="17">
        <f t="shared" si="19"/>
        <v>18</v>
      </c>
      <c r="M54" s="17">
        <f t="shared" si="19"/>
        <v>18</v>
      </c>
      <c r="N54" s="17">
        <f t="shared" si="19"/>
        <v>18</v>
      </c>
      <c r="O54" s="17">
        <f t="shared" si="19"/>
        <v>18</v>
      </c>
      <c r="P54" s="17">
        <f t="shared" si="19"/>
        <v>18</v>
      </c>
      <c r="Q54" s="17">
        <f t="shared" si="19"/>
        <v>18</v>
      </c>
      <c r="R54" s="17">
        <f t="shared" si="19"/>
        <v>18</v>
      </c>
      <c r="S54" s="17">
        <f t="shared" si="19"/>
        <v>18</v>
      </c>
      <c r="T54" s="17">
        <f t="shared" si="19"/>
        <v>18</v>
      </c>
      <c r="U54" s="17">
        <f t="shared" si="19"/>
        <v>18</v>
      </c>
      <c r="V54" s="153">
        <f t="shared" si="13"/>
        <v>306</v>
      </c>
      <c r="W54" s="145"/>
      <c r="X54" s="173">
        <f>X18+X34+X50</f>
        <v>18</v>
      </c>
      <c r="Y54" s="173">
        <f t="shared" si="20"/>
        <v>18</v>
      </c>
      <c r="Z54" s="173">
        <f t="shared" si="20"/>
        <v>18</v>
      </c>
      <c r="AA54" s="173">
        <f t="shared" si="20"/>
        <v>18</v>
      </c>
      <c r="AB54" s="173">
        <f t="shared" si="20"/>
        <v>18</v>
      </c>
      <c r="AC54" s="173">
        <f t="shared" si="20"/>
        <v>18</v>
      </c>
      <c r="AD54" s="173">
        <f t="shared" si="20"/>
        <v>18</v>
      </c>
      <c r="AE54" s="173">
        <f t="shared" si="20"/>
        <v>18</v>
      </c>
      <c r="AF54" s="173">
        <f t="shared" si="20"/>
        <v>18</v>
      </c>
      <c r="AG54" s="173">
        <f t="shared" si="20"/>
        <v>18</v>
      </c>
      <c r="AH54" s="173">
        <f t="shared" si="20"/>
        <v>18</v>
      </c>
      <c r="AI54" s="173">
        <f t="shared" si="20"/>
        <v>18</v>
      </c>
      <c r="AJ54" s="173">
        <f t="shared" si="20"/>
        <v>18</v>
      </c>
      <c r="AK54" s="173">
        <f t="shared" si="20"/>
        <v>18</v>
      </c>
      <c r="AL54" s="173">
        <f t="shared" si="20"/>
        <v>18</v>
      </c>
      <c r="AM54" s="173">
        <f t="shared" si="20"/>
        <v>18</v>
      </c>
      <c r="AN54" s="173">
        <f t="shared" si="20"/>
        <v>18</v>
      </c>
      <c r="AO54" s="173">
        <f t="shared" si="20"/>
        <v>18</v>
      </c>
      <c r="AP54" s="173">
        <f t="shared" si="20"/>
        <v>18</v>
      </c>
      <c r="AQ54" s="173">
        <f t="shared" si="20"/>
        <v>18</v>
      </c>
      <c r="AR54" s="173">
        <f t="shared" si="20"/>
        <v>18</v>
      </c>
      <c r="AS54" s="173">
        <f t="shared" si="20"/>
        <v>18</v>
      </c>
      <c r="AT54" s="152">
        <f t="shared" si="12"/>
        <v>396</v>
      </c>
      <c r="AU54" s="174"/>
      <c r="AV54" s="175"/>
      <c r="AW54" s="176"/>
      <c r="AX54" s="176"/>
      <c r="AY54" s="176"/>
      <c r="AZ54" s="176"/>
      <c r="BA54" s="176"/>
      <c r="BB54" s="176"/>
      <c r="BC54" s="176"/>
      <c r="BD54" s="176"/>
      <c r="BE54" s="148">
        <f t="shared" si="6"/>
        <v>702</v>
      </c>
    </row>
    <row r="55" spans="1:58" ht="15.75" thickBot="1">
      <c r="A55" s="200"/>
      <c r="B55" s="225" t="s">
        <v>46</v>
      </c>
      <c r="C55" s="226"/>
      <c r="D55" s="227"/>
      <c r="E55" s="18">
        <f>E53+E54</f>
        <v>54</v>
      </c>
      <c r="F55" s="18">
        <f t="shared" ref="F55:U55" si="21">F53+F54</f>
        <v>54</v>
      </c>
      <c r="G55" s="18">
        <f t="shared" si="21"/>
        <v>54</v>
      </c>
      <c r="H55" s="18">
        <f t="shared" si="21"/>
        <v>54</v>
      </c>
      <c r="I55" s="18">
        <f t="shared" si="21"/>
        <v>54</v>
      </c>
      <c r="J55" s="18">
        <f t="shared" si="21"/>
        <v>54</v>
      </c>
      <c r="K55" s="18">
        <f t="shared" si="21"/>
        <v>54</v>
      </c>
      <c r="L55" s="18">
        <f t="shared" si="21"/>
        <v>54</v>
      </c>
      <c r="M55" s="18">
        <f t="shared" si="21"/>
        <v>54</v>
      </c>
      <c r="N55" s="18">
        <f t="shared" si="21"/>
        <v>54</v>
      </c>
      <c r="O55" s="18">
        <f t="shared" si="21"/>
        <v>54</v>
      </c>
      <c r="P55" s="18">
        <f t="shared" si="21"/>
        <v>54</v>
      </c>
      <c r="Q55" s="18">
        <f t="shared" si="21"/>
        <v>54</v>
      </c>
      <c r="R55" s="18">
        <f t="shared" si="21"/>
        <v>54</v>
      </c>
      <c r="S55" s="18">
        <f t="shared" si="21"/>
        <v>54</v>
      </c>
      <c r="T55" s="18">
        <f t="shared" si="21"/>
        <v>54</v>
      </c>
      <c r="U55" s="18">
        <f t="shared" si="21"/>
        <v>54</v>
      </c>
      <c r="V55" s="153">
        <f t="shared" si="13"/>
        <v>918</v>
      </c>
      <c r="W55" s="145"/>
      <c r="X55" s="18">
        <f>X53+X54</f>
        <v>54</v>
      </c>
      <c r="Y55" s="18">
        <f t="shared" ref="Y55:AS55" si="22">Y53+Y54</f>
        <v>54</v>
      </c>
      <c r="Z55" s="18">
        <f t="shared" si="22"/>
        <v>54</v>
      </c>
      <c r="AA55" s="18">
        <f t="shared" si="22"/>
        <v>54</v>
      </c>
      <c r="AB55" s="18">
        <f t="shared" si="22"/>
        <v>54</v>
      </c>
      <c r="AC55" s="18">
        <f t="shared" si="22"/>
        <v>54</v>
      </c>
      <c r="AD55" s="18">
        <f t="shared" si="22"/>
        <v>54</v>
      </c>
      <c r="AE55" s="18">
        <f t="shared" si="22"/>
        <v>54</v>
      </c>
      <c r="AF55" s="18">
        <f t="shared" si="22"/>
        <v>54</v>
      </c>
      <c r="AG55" s="18">
        <f t="shared" si="22"/>
        <v>54</v>
      </c>
      <c r="AH55" s="18">
        <f t="shared" si="22"/>
        <v>54</v>
      </c>
      <c r="AI55" s="18">
        <f t="shared" si="22"/>
        <v>54</v>
      </c>
      <c r="AJ55" s="18">
        <f t="shared" si="22"/>
        <v>54</v>
      </c>
      <c r="AK55" s="18">
        <f t="shared" si="22"/>
        <v>54</v>
      </c>
      <c r="AL55" s="18">
        <f t="shared" si="22"/>
        <v>54</v>
      </c>
      <c r="AM55" s="18">
        <f t="shared" si="22"/>
        <v>54</v>
      </c>
      <c r="AN55" s="18">
        <f t="shared" si="22"/>
        <v>54</v>
      </c>
      <c r="AO55" s="18">
        <f t="shared" si="22"/>
        <v>54</v>
      </c>
      <c r="AP55" s="18">
        <f t="shared" si="22"/>
        <v>54</v>
      </c>
      <c r="AQ55" s="18">
        <f t="shared" si="22"/>
        <v>54</v>
      </c>
      <c r="AR55" s="18">
        <f t="shared" si="22"/>
        <v>54</v>
      </c>
      <c r="AS55" s="18">
        <f t="shared" si="22"/>
        <v>54</v>
      </c>
      <c r="AT55" s="152">
        <f t="shared" si="12"/>
        <v>1188</v>
      </c>
      <c r="AU55" s="174"/>
      <c r="AV55" s="177"/>
      <c r="AW55" s="147"/>
      <c r="AX55" s="147"/>
      <c r="AY55" s="147"/>
      <c r="AZ55" s="147"/>
      <c r="BA55" s="147"/>
      <c r="BB55" s="147"/>
      <c r="BC55" s="147"/>
      <c r="BD55" s="147"/>
      <c r="BE55" s="148">
        <f t="shared" si="6"/>
        <v>2106</v>
      </c>
    </row>
  </sheetData>
  <mergeCells count="68">
    <mergeCell ref="B53:D53"/>
    <mergeCell ref="B54:D54"/>
    <mergeCell ref="B55:D55"/>
    <mergeCell ref="B47:B48"/>
    <mergeCell ref="C47:C48"/>
    <mergeCell ref="B49:B50"/>
    <mergeCell ref="C49:C50"/>
    <mergeCell ref="B51:B52"/>
    <mergeCell ref="C51:C52"/>
    <mergeCell ref="B41:B42"/>
    <mergeCell ref="C41:C42"/>
    <mergeCell ref="B43:B44"/>
    <mergeCell ref="C43:C44"/>
    <mergeCell ref="B45:B46"/>
    <mergeCell ref="C45:C46"/>
    <mergeCell ref="B35:B36"/>
    <mergeCell ref="C35:C36"/>
    <mergeCell ref="B37:B38"/>
    <mergeCell ref="C37:C38"/>
    <mergeCell ref="B39:B40"/>
    <mergeCell ref="C39:C40"/>
    <mergeCell ref="C29:C30"/>
    <mergeCell ref="B31:B32"/>
    <mergeCell ref="C31:C32"/>
    <mergeCell ref="B33:B34"/>
    <mergeCell ref="C33:C34"/>
    <mergeCell ref="AE10:AH10"/>
    <mergeCell ref="AJ10:AL10"/>
    <mergeCell ref="AN10:AP10"/>
    <mergeCell ref="AR10:AU10"/>
    <mergeCell ref="AW10:AY10"/>
    <mergeCell ref="A15:A55"/>
    <mergeCell ref="B15:B16"/>
    <mergeCell ref="C15:C16"/>
    <mergeCell ref="B17:B18"/>
    <mergeCell ref="C17:C18"/>
    <mergeCell ref="B19:B20"/>
    <mergeCell ref="C19:C20"/>
    <mergeCell ref="B21:B22"/>
    <mergeCell ref="C21:C22"/>
    <mergeCell ref="B23:B24"/>
    <mergeCell ref="C23:C24"/>
    <mergeCell ref="B25:B26"/>
    <mergeCell ref="C25:C26"/>
    <mergeCell ref="B27:B28"/>
    <mergeCell ref="C27:C28"/>
    <mergeCell ref="B29:B30"/>
    <mergeCell ref="AO1:AY1"/>
    <mergeCell ref="AO4:BD4"/>
    <mergeCell ref="A5:BE5"/>
    <mergeCell ref="X9:AC9"/>
    <mergeCell ref="A10:A14"/>
    <mergeCell ref="B10:B14"/>
    <mergeCell ref="C10:C14"/>
    <mergeCell ref="D10:D14"/>
    <mergeCell ref="F10:H10"/>
    <mergeCell ref="J10:L10"/>
    <mergeCell ref="N10:P10"/>
    <mergeCell ref="R10:V10"/>
    <mergeCell ref="BA10:BD10"/>
    <mergeCell ref="E11:BD11"/>
    <mergeCell ref="E13:BD13"/>
    <mergeCell ref="AA10:AC10"/>
    <mergeCell ref="A6:BE6"/>
    <mergeCell ref="AN8:AZ8"/>
    <mergeCell ref="A7:BE7"/>
    <mergeCell ref="A8:AM8"/>
    <mergeCell ref="B9:I9"/>
  </mergeCells>
  <hyperlinks>
    <hyperlink ref="BE10" location="_ftn1" display="_ftn1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E100"/>
  <sheetViews>
    <sheetView topLeftCell="D16" zoomScale="80" zoomScaleNormal="80" workbookViewId="0">
      <selection activeCell="AQ73" sqref="AQ73"/>
    </sheetView>
  </sheetViews>
  <sheetFormatPr defaultRowHeight="15"/>
  <cols>
    <col min="1" max="1" width="4.85546875" customWidth="1"/>
    <col min="3" max="3" width="18" customWidth="1"/>
    <col min="4" max="4" width="9.42578125" customWidth="1"/>
    <col min="5" max="5" width="5" customWidth="1"/>
    <col min="6" max="21" width="4.5703125" customWidth="1"/>
    <col min="22" max="22" width="8.85546875" customWidth="1"/>
    <col min="23" max="23" width="5.140625" customWidth="1"/>
    <col min="24" max="46" width="4.42578125" customWidth="1"/>
    <col min="47" max="47" width="8" customWidth="1"/>
    <col min="48" max="56" width="4.42578125" customWidth="1"/>
  </cols>
  <sheetData>
    <row r="1" spans="1:57" ht="18.75">
      <c r="A1" s="22"/>
      <c r="B1" s="22"/>
      <c r="C1" s="22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66" t="s">
        <v>0</v>
      </c>
      <c r="AP1" s="266"/>
      <c r="AQ1" s="266"/>
      <c r="AR1" s="266"/>
      <c r="AS1" s="266"/>
      <c r="AT1" s="266"/>
      <c r="AU1" s="266"/>
      <c r="AV1" s="266"/>
      <c r="AW1" s="266"/>
      <c r="AX1" s="266"/>
      <c r="AY1" s="23"/>
      <c r="AZ1" s="23"/>
      <c r="BA1" s="23"/>
      <c r="BB1" s="23"/>
      <c r="BC1" s="23"/>
      <c r="BD1" s="23"/>
      <c r="BE1" s="23"/>
    </row>
    <row r="2" spans="1:57" ht="18.75">
      <c r="A2" s="22"/>
      <c r="B2" s="22"/>
      <c r="C2" s="22"/>
      <c r="D2" s="22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4" t="s">
        <v>1</v>
      </c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</row>
    <row r="3" spans="1:57" ht="18.75">
      <c r="A3" s="22"/>
      <c r="B3" s="22"/>
      <c r="C3" s="22"/>
      <c r="D3" s="22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4" t="s">
        <v>2</v>
      </c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</row>
    <row r="4" spans="1:57" ht="18.75">
      <c r="A4" s="22"/>
      <c r="B4" s="22"/>
      <c r="C4" s="22"/>
      <c r="D4" s="22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67"/>
      <c r="AP4" s="268"/>
      <c r="AQ4" s="268"/>
      <c r="AR4" s="268"/>
      <c r="AS4" s="268"/>
      <c r="AT4" s="268"/>
      <c r="AU4" s="268"/>
      <c r="AV4" s="268"/>
      <c r="AW4" s="268"/>
      <c r="AX4" s="268"/>
      <c r="AY4" s="268"/>
      <c r="AZ4" s="268"/>
      <c r="BA4" s="268"/>
      <c r="BB4" s="268"/>
      <c r="BC4" s="268"/>
      <c r="BD4" s="268"/>
      <c r="BE4" s="23"/>
    </row>
    <row r="5" spans="1:57" ht="18.75">
      <c r="A5" s="229" t="s">
        <v>3</v>
      </c>
      <c r="B5" s="229"/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29"/>
      <c r="P5" s="229"/>
      <c r="Q5" s="229"/>
      <c r="R5" s="229"/>
      <c r="S5" s="229"/>
      <c r="T5" s="229"/>
      <c r="U5" s="229"/>
      <c r="V5" s="229"/>
      <c r="W5" s="229"/>
      <c r="X5" s="229"/>
      <c r="Y5" s="229"/>
      <c r="Z5" s="229"/>
      <c r="AA5" s="229"/>
      <c r="AB5" s="229"/>
      <c r="AC5" s="229"/>
      <c r="AD5" s="229"/>
      <c r="AE5" s="229"/>
      <c r="AF5" s="229"/>
      <c r="AG5" s="229"/>
      <c r="AH5" s="229"/>
      <c r="AI5" s="229"/>
      <c r="AJ5" s="229"/>
      <c r="AK5" s="229"/>
      <c r="AL5" s="229"/>
      <c r="AM5" s="229"/>
      <c r="AN5" s="229"/>
      <c r="AO5" s="229"/>
      <c r="AP5" s="229"/>
      <c r="AQ5" s="229"/>
      <c r="AR5" s="229"/>
      <c r="AS5" s="229"/>
      <c r="AT5" s="229"/>
      <c r="AU5" s="229"/>
      <c r="AV5" s="229"/>
      <c r="AW5" s="229"/>
      <c r="AX5" s="229"/>
      <c r="AY5" s="229"/>
      <c r="AZ5" s="229"/>
      <c r="BA5" s="229"/>
      <c r="BB5" s="229"/>
      <c r="BC5" s="229"/>
      <c r="BD5" s="229"/>
      <c r="BE5" s="229"/>
    </row>
    <row r="6" spans="1:57" ht="18.75">
      <c r="A6" s="228" t="s">
        <v>101</v>
      </c>
      <c r="B6" s="228"/>
      <c r="C6" s="228"/>
      <c r="D6" s="228"/>
      <c r="E6" s="228"/>
      <c r="F6" s="228"/>
      <c r="G6" s="228"/>
      <c r="H6" s="228"/>
      <c r="I6" s="228"/>
      <c r="J6" s="228"/>
      <c r="K6" s="228"/>
      <c r="L6" s="228"/>
      <c r="M6" s="228"/>
      <c r="N6" s="228"/>
      <c r="O6" s="228"/>
      <c r="P6" s="228"/>
      <c r="Q6" s="228"/>
      <c r="R6" s="228"/>
      <c r="S6" s="228"/>
      <c r="T6" s="228"/>
      <c r="U6" s="228"/>
      <c r="V6" s="228"/>
      <c r="W6" s="228"/>
      <c r="X6" s="228"/>
      <c r="Y6" s="228"/>
      <c r="Z6" s="228"/>
      <c r="AA6" s="228"/>
      <c r="AB6" s="228"/>
      <c r="AC6" s="228"/>
      <c r="AD6" s="228"/>
      <c r="AE6" s="228"/>
      <c r="AF6" s="228"/>
      <c r="AG6" s="228"/>
      <c r="AH6" s="228"/>
      <c r="AI6" s="228"/>
      <c r="AJ6" s="228"/>
      <c r="AK6" s="228"/>
      <c r="AL6" s="228"/>
      <c r="AM6" s="228"/>
      <c r="AN6" s="228"/>
      <c r="AO6" s="228"/>
      <c r="AP6" s="228"/>
      <c r="AQ6" s="228"/>
      <c r="AR6" s="228"/>
      <c r="AS6" s="228"/>
      <c r="AT6" s="228"/>
      <c r="AU6" s="228"/>
      <c r="AV6" s="228"/>
      <c r="AW6" s="228"/>
      <c r="AX6" s="228"/>
      <c r="AY6" s="228"/>
      <c r="AZ6" s="228"/>
      <c r="BA6" s="228"/>
      <c r="BB6" s="228"/>
      <c r="BC6" s="228"/>
      <c r="BD6" s="228"/>
      <c r="BE6" s="228"/>
    </row>
    <row r="7" spans="1:57" ht="18.75">
      <c r="A7" s="228" t="s">
        <v>104</v>
      </c>
      <c r="B7" s="228"/>
      <c r="C7" s="228"/>
      <c r="D7" s="228"/>
      <c r="E7" s="228"/>
      <c r="F7" s="228"/>
      <c r="G7" s="228"/>
      <c r="H7" s="228"/>
      <c r="I7" s="228"/>
      <c r="J7" s="228"/>
      <c r="K7" s="228"/>
      <c r="L7" s="228"/>
      <c r="M7" s="228"/>
      <c r="N7" s="228"/>
      <c r="O7" s="228"/>
      <c r="P7" s="228"/>
      <c r="Q7" s="228"/>
      <c r="R7" s="228"/>
      <c r="S7" s="228"/>
      <c r="T7" s="228"/>
      <c r="U7" s="228"/>
      <c r="V7" s="228"/>
      <c r="W7" s="228"/>
      <c r="X7" s="228"/>
      <c r="Y7" s="228"/>
      <c r="Z7" s="228"/>
      <c r="AA7" s="228"/>
      <c r="AB7" s="228"/>
      <c r="AC7" s="228"/>
      <c r="AD7" s="228"/>
      <c r="AE7" s="228"/>
      <c r="AF7" s="228"/>
      <c r="AG7" s="228"/>
      <c r="AH7" s="228"/>
      <c r="AI7" s="228"/>
      <c r="AJ7" s="228"/>
      <c r="AK7" s="228"/>
      <c r="AL7" s="228"/>
      <c r="AM7" s="228"/>
      <c r="AN7" s="228"/>
      <c r="AO7" s="228"/>
      <c r="AP7" s="228"/>
      <c r="AQ7" s="228"/>
      <c r="AR7" s="228"/>
      <c r="AS7" s="228"/>
      <c r="AT7" s="228"/>
      <c r="AU7" s="228"/>
      <c r="AV7" s="228"/>
      <c r="AW7" s="228"/>
      <c r="AX7" s="228"/>
      <c r="AY7" s="228"/>
      <c r="AZ7" s="228"/>
      <c r="BA7" s="228"/>
      <c r="BB7" s="228"/>
      <c r="BC7" s="228"/>
      <c r="BD7" s="228"/>
      <c r="BE7" s="228"/>
    </row>
    <row r="8" spans="1:57" ht="19.5" thickBot="1">
      <c r="A8" s="228" t="s">
        <v>103</v>
      </c>
      <c r="B8" s="228"/>
      <c r="C8" s="228"/>
      <c r="D8" s="228"/>
      <c r="E8" s="228"/>
      <c r="F8" s="228"/>
      <c r="G8" s="228"/>
      <c r="H8" s="228"/>
      <c r="I8" s="228"/>
      <c r="J8" s="228"/>
      <c r="K8" s="228"/>
      <c r="L8" s="228"/>
      <c r="M8" s="228"/>
      <c r="N8" s="228"/>
      <c r="O8" s="228"/>
      <c r="P8" s="228"/>
      <c r="Q8" s="228"/>
      <c r="R8" s="228"/>
      <c r="S8" s="228"/>
      <c r="T8" s="228"/>
      <c r="U8" s="228"/>
      <c r="V8" s="228"/>
      <c r="W8" s="228"/>
      <c r="X8" s="228"/>
      <c r="Y8" s="228"/>
      <c r="Z8" s="228"/>
      <c r="AA8" s="228"/>
      <c r="AB8" s="228"/>
      <c r="AC8" s="228"/>
      <c r="AD8" s="228"/>
      <c r="AE8" s="228"/>
      <c r="AF8" s="228"/>
      <c r="AG8" s="228"/>
      <c r="AH8" s="228"/>
      <c r="AI8" s="228"/>
      <c r="AJ8" s="228"/>
      <c r="AK8" s="228"/>
      <c r="AL8" s="228"/>
      <c r="AM8" s="228"/>
      <c r="AN8" s="228" t="s">
        <v>4</v>
      </c>
      <c r="AO8" s="228"/>
      <c r="AP8" s="228"/>
      <c r="AQ8" s="228"/>
      <c r="AR8" s="228"/>
      <c r="AS8" s="228"/>
      <c r="AT8" s="228"/>
      <c r="AU8" s="228"/>
      <c r="AV8" s="228"/>
      <c r="AW8" s="228"/>
      <c r="AX8" s="228"/>
      <c r="AY8" s="228"/>
      <c r="AZ8" s="19"/>
      <c r="BA8" s="19"/>
      <c r="BB8" s="19"/>
      <c r="BC8" s="23"/>
      <c r="BD8" s="23"/>
      <c r="BE8" s="23"/>
    </row>
    <row r="9" spans="1:57" ht="19.5" thickBot="1">
      <c r="A9" s="22"/>
      <c r="B9" s="25" t="s">
        <v>105</v>
      </c>
      <c r="C9" s="25"/>
      <c r="D9" s="25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19"/>
      <c r="V9" s="19"/>
      <c r="W9" s="271" t="s">
        <v>47</v>
      </c>
      <c r="X9" s="272"/>
      <c r="Y9" s="272"/>
      <c r="Z9" s="272"/>
      <c r="AA9" s="272"/>
      <c r="AB9" s="272"/>
      <c r="AC9" s="273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23"/>
      <c r="BD9" s="23"/>
      <c r="BE9" s="23"/>
    </row>
    <row r="10" spans="1:57" ht="128.25" thickBot="1">
      <c r="A10" s="256" t="s">
        <v>6</v>
      </c>
      <c r="B10" s="256" t="s">
        <v>7</v>
      </c>
      <c r="C10" s="256" t="s">
        <v>8</v>
      </c>
      <c r="D10" s="256" t="s">
        <v>9</v>
      </c>
      <c r="E10" s="27" t="s">
        <v>162</v>
      </c>
      <c r="F10" s="261" t="s">
        <v>10</v>
      </c>
      <c r="G10" s="262"/>
      <c r="H10" s="263"/>
      <c r="I10" s="28" t="s">
        <v>163</v>
      </c>
      <c r="J10" s="261" t="s">
        <v>11</v>
      </c>
      <c r="K10" s="262"/>
      <c r="L10" s="262"/>
      <c r="M10" s="263"/>
      <c r="N10" s="94" t="s">
        <v>164</v>
      </c>
      <c r="O10" s="261" t="s">
        <v>12</v>
      </c>
      <c r="P10" s="262"/>
      <c r="Q10" s="263"/>
      <c r="R10" s="29" t="s">
        <v>165</v>
      </c>
      <c r="S10" s="261" t="s">
        <v>13</v>
      </c>
      <c r="T10" s="262"/>
      <c r="U10" s="263"/>
      <c r="V10" s="30" t="s">
        <v>166</v>
      </c>
      <c r="W10" s="30" t="s">
        <v>167</v>
      </c>
      <c r="X10" s="261" t="s">
        <v>14</v>
      </c>
      <c r="Y10" s="262"/>
      <c r="Z10" s="263"/>
      <c r="AA10" s="94" t="s">
        <v>168</v>
      </c>
      <c r="AB10" s="261" t="s">
        <v>15</v>
      </c>
      <c r="AC10" s="262"/>
      <c r="AD10" s="263"/>
      <c r="AE10" s="30" t="s">
        <v>97</v>
      </c>
      <c r="AF10" s="261" t="s">
        <v>16</v>
      </c>
      <c r="AG10" s="262"/>
      <c r="AH10" s="265"/>
      <c r="AI10" s="31" t="s">
        <v>169</v>
      </c>
      <c r="AJ10" s="264" t="s">
        <v>17</v>
      </c>
      <c r="AK10" s="262"/>
      <c r="AL10" s="262"/>
      <c r="AM10" s="263"/>
      <c r="AN10" s="94" t="s">
        <v>98</v>
      </c>
      <c r="AO10" s="261" t="s">
        <v>18</v>
      </c>
      <c r="AP10" s="262"/>
      <c r="AQ10" s="263"/>
      <c r="AR10" s="32" t="s">
        <v>170</v>
      </c>
      <c r="AS10" s="261" t="s">
        <v>19</v>
      </c>
      <c r="AT10" s="262"/>
      <c r="AU10" s="263"/>
      <c r="AV10" s="94" t="s">
        <v>171</v>
      </c>
      <c r="AW10" s="261" t="s">
        <v>20</v>
      </c>
      <c r="AX10" s="262"/>
      <c r="AY10" s="262"/>
      <c r="AZ10" s="263"/>
      <c r="BA10" s="95" t="s">
        <v>172</v>
      </c>
      <c r="BB10" s="261" t="s">
        <v>21</v>
      </c>
      <c r="BC10" s="262"/>
      <c r="BD10" s="263"/>
      <c r="BE10" s="34" t="s">
        <v>48</v>
      </c>
    </row>
    <row r="11" spans="1:57" ht="19.5" thickBot="1">
      <c r="A11" s="256"/>
      <c r="B11" s="256"/>
      <c r="C11" s="256"/>
      <c r="D11" s="256"/>
      <c r="E11" s="282" t="s">
        <v>22</v>
      </c>
      <c r="F11" s="282"/>
      <c r="G11" s="282"/>
      <c r="H11" s="282"/>
      <c r="I11" s="282"/>
      <c r="J11" s="282"/>
      <c r="K11" s="282"/>
      <c r="L11" s="282"/>
      <c r="M11" s="282"/>
      <c r="N11" s="282"/>
      <c r="O11" s="282"/>
      <c r="P11" s="282"/>
      <c r="Q11" s="282"/>
      <c r="R11" s="282"/>
      <c r="S11" s="282"/>
      <c r="T11" s="282"/>
      <c r="U11" s="282"/>
      <c r="V11" s="282"/>
      <c r="W11" s="282"/>
      <c r="X11" s="282"/>
      <c r="Y11" s="282"/>
      <c r="Z11" s="282"/>
      <c r="AA11" s="282"/>
      <c r="AB11" s="282"/>
      <c r="AC11" s="282"/>
      <c r="AD11" s="282"/>
      <c r="AE11" s="282"/>
      <c r="AF11" s="282"/>
      <c r="AG11" s="282"/>
      <c r="AH11" s="282"/>
      <c r="AI11" s="282"/>
      <c r="AJ11" s="282"/>
      <c r="AK11" s="282"/>
      <c r="AL11" s="282"/>
      <c r="AM11" s="282"/>
      <c r="AN11" s="282"/>
      <c r="AO11" s="282"/>
      <c r="AP11" s="282"/>
      <c r="AQ11" s="282"/>
      <c r="AR11" s="282"/>
      <c r="AS11" s="282"/>
      <c r="AT11" s="282"/>
      <c r="AU11" s="282"/>
      <c r="AV11" s="282"/>
      <c r="AW11" s="282"/>
      <c r="AX11" s="282"/>
      <c r="AY11" s="282"/>
      <c r="AZ11" s="282"/>
      <c r="BA11" s="282"/>
      <c r="BB11" s="282"/>
      <c r="BC11" s="282"/>
      <c r="BD11" s="282"/>
      <c r="BE11" s="35"/>
    </row>
    <row r="12" spans="1:57" ht="21" thickBot="1">
      <c r="A12" s="256"/>
      <c r="B12" s="256"/>
      <c r="C12" s="256"/>
      <c r="D12" s="256"/>
      <c r="E12" s="36">
        <v>36</v>
      </c>
      <c r="F12" s="37">
        <v>37</v>
      </c>
      <c r="G12" s="37">
        <v>38</v>
      </c>
      <c r="H12" s="37">
        <v>39</v>
      </c>
      <c r="I12" s="37">
        <v>40</v>
      </c>
      <c r="J12" s="37">
        <v>41</v>
      </c>
      <c r="K12" s="37">
        <v>42</v>
      </c>
      <c r="L12" s="38">
        <v>43</v>
      </c>
      <c r="M12" s="38">
        <v>44</v>
      </c>
      <c r="N12" s="38">
        <v>45</v>
      </c>
      <c r="O12" s="38">
        <v>46</v>
      </c>
      <c r="P12" s="38">
        <v>47</v>
      </c>
      <c r="Q12" s="38">
        <v>48</v>
      </c>
      <c r="R12" s="38">
        <v>49</v>
      </c>
      <c r="S12" s="38">
        <v>50</v>
      </c>
      <c r="T12" s="38">
        <v>51</v>
      </c>
      <c r="U12" s="38">
        <v>52</v>
      </c>
      <c r="V12" s="40">
        <v>53</v>
      </c>
      <c r="W12" s="38">
        <v>1</v>
      </c>
      <c r="X12" s="38">
        <v>2</v>
      </c>
      <c r="Y12" s="38">
        <v>3</v>
      </c>
      <c r="Z12" s="38">
        <v>4</v>
      </c>
      <c r="AA12" s="38">
        <v>5</v>
      </c>
      <c r="AB12" s="38">
        <v>6</v>
      </c>
      <c r="AC12" s="38">
        <v>7</v>
      </c>
      <c r="AD12" s="38">
        <v>8</v>
      </c>
      <c r="AE12" s="38">
        <v>9</v>
      </c>
      <c r="AF12" s="38">
        <v>10</v>
      </c>
      <c r="AG12" s="38">
        <v>11</v>
      </c>
      <c r="AH12" s="37">
        <v>12</v>
      </c>
      <c r="AI12" s="37">
        <v>13</v>
      </c>
      <c r="AJ12" s="37">
        <v>14</v>
      </c>
      <c r="AK12" s="37">
        <v>15</v>
      </c>
      <c r="AL12" s="38">
        <v>16</v>
      </c>
      <c r="AM12" s="37">
        <v>17</v>
      </c>
      <c r="AN12" s="37">
        <v>18</v>
      </c>
      <c r="AO12" s="37">
        <v>19</v>
      </c>
      <c r="AP12" s="37">
        <v>20</v>
      </c>
      <c r="AQ12" s="37">
        <v>21</v>
      </c>
      <c r="AR12" s="37">
        <v>22</v>
      </c>
      <c r="AS12" s="37">
        <v>23</v>
      </c>
      <c r="AT12" s="37">
        <v>24</v>
      </c>
      <c r="AU12" s="37">
        <v>26</v>
      </c>
      <c r="AV12" s="37">
        <v>27</v>
      </c>
      <c r="AW12" s="37">
        <v>28</v>
      </c>
      <c r="AX12" s="41">
        <v>29</v>
      </c>
      <c r="AY12" s="37">
        <v>30</v>
      </c>
      <c r="AZ12" s="37">
        <v>31</v>
      </c>
      <c r="BA12" s="37">
        <v>32</v>
      </c>
      <c r="BB12" s="37">
        <v>33</v>
      </c>
      <c r="BC12" s="37">
        <v>34</v>
      </c>
      <c r="BD12" s="42">
        <v>35</v>
      </c>
      <c r="BE12" s="43"/>
    </row>
    <row r="13" spans="1:57" ht="19.5" thickBot="1">
      <c r="A13" s="256"/>
      <c r="B13" s="256"/>
      <c r="C13" s="256"/>
      <c r="D13" s="256"/>
      <c r="E13" s="283" t="s">
        <v>23</v>
      </c>
      <c r="F13" s="283"/>
      <c r="G13" s="283"/>
      <c r="H13" s="283"/>
      <c r="I13" s="283"/>
      <c r="J13" s="283"/>
      <c r="K13" s="283"/>
      <c r="L13" s="283"/>
      <c r="M13" s="283"/>
      <c r="N13" s="283"/>
      <c r="O13" s="283"/>
      <c r="P13" s="283"/>
      <c r="Q13" s="283"/>
      <c r="R13" s="283"/>
      <c r="S13" s="283"/>
      <c r="T13" s="283"/>
      <c r="U13" s="283"/>
      <c r="V13" s="283"/>
      <c r="W13" s="283"/>
      <c r="X13" s="283"/>
      <c r="Y13" s="283"/>
      <c r="Z13" s="283"/>
      <c r="AA13" s="283"/>
      <c r="AB13" s="283"/>
      <c r="AC13" s="283"/>
      <c r="AD13" s="283"/>
      <c r="AE13" s="283"/>
      <c r="AF13" s="283"/>
      <c r="AG13" s="283"/>
      <c r="AH13" s="283"/>
      <c r="AI13" s="283"/>
      <c r="AJ13" s="283"/>
      <c r="AK13" s="283"/>
      <c r="AL13" s="283"/>
      <c r="AM13" s="283"/>
      <c r="AN13" s="283"/>
      <c r="AO13" s="283"/>
      <c r="AP13" s="283"/>
      <c r="AQ13" s="283"/>
      <c r="AR13" s="283"/>
      <c r="AS13" s="283"/>
      <c r="AT13" s="283"/>
      <c r="AU13" s="283"/>
      <c r="AV13" s="283"/>
      <c r="AW13" s="283"/>
      <c r="AX13" s="283"/>
      <c r="AY13" s="283"/>
      <c r="AZ13" s="283"/>
      <c r="BA13" s="283"/>
      <c r="BB13" s="283"/>
      <c r="BC13" s="283"/>
      <c r="BD13" s="283"/>
      <c r="BE13" s="43"/>
    </row>
    <row r="14" spans="1:57" ht="21" thickBot="1">
      <c r="A14" s="256"/>
      <c r="B14" s="256"/>
      <c r="C14" s="256"/>
      <c r="D14" s="256"/>
      <c r="E14" s="44">
        <v>1</v>
      </c>
      <c r="F14" s="44">
        <v>2</v>
      </c>
      <c r="G14" s="44">
        <v>3</v>
      </c>
      <c r="H14" s="44">
        <v>4</v>
      </c>
      <c r="I14" s="44">
        <v>5</v>
      </c>
      <c r="J14" s="44">
        <v>6</v>
      </c>
      <c r="K14" s="44">
        <v>7</v>
      </c>
      <c r="L14" s="45">
        <v>8</v>
      </c>
      <c r="M14" s="45">
        <v>9</v>
      </c>
      <c r="N14" s="45">
        <v>10</v>
      </c>
      <c r="O14" s="45">
        <v>11</v>
      </c>
      <c r="P14" s="45">
        <v>12</v>
      </c>
      <c r="Q14" s="45">
        <v>13</v>
      </c>
      <c r="R14" s="45">
        <v>14</v>
      </c>
      <c r="S14" s="45">
        <v>15</v>
      </c>
      <c r="T14" s="45">
        <v>16</v>
      </c>
      <c r="U14" s="45">
        <v>18</v>
      </c>
      <c r="V14" s="45">
        <v>19</v>
      </c>
      <c r="W14" s="46">
        <v>20</v>
      </c>
      <c r="X14" s="45">
        <v>1</v>
      </c>
      <c r="Y14" s="45">
        <v>2</v>
      </c>
      <c r="Z14" s="45">
        <v>3</v>
      </c>
      <c r="AA14" s="45">
        <v>4</v>
      </c>
      <c r="AB14" s="45">
        <v>5</v>
      </c>
      <c r="AC14" s="45">
        <v>6</v>
      </c>
      <c r="AD14" s="45">
        <v>7</v>
      </c>
      <c r="AE14" s="45">
        <v>8</v>
      </c>
      <c r="AF14" s="45">
        <v>9</v>
      </c>
      <c r="AG14" s="45">
        <v>10</v>
      </c>
      <c r="AH14" s="45">
        <v>11</v>
      </c>
      <c r="AI14" s="45">
        <v>12</v>
      </c>
      <c r="AJ14" s="45">
        <v>13</v>
      </c>
      <c r="AK14" s="45">
        <v>14</v>
      </c>
      <c r="AL14" s="45">
        <v>15</v>
      </c>
      <c r="AM14" s="45">
        <v>16</v>
      </c>
      <c r="AN14" s="47">
        <v>17</v>
      </c>
      <c r="AO14" s="48">
        <v>18</v>
      </c>
      <c r="AP14" s="48">
        <v>19</v>
      </c>
      <c r="AQ14" s="48">
        <v>20</v>
      </c>
      <c r="AR14" s="48">
        <v>21</v>
      </c>
      <c r="AS14" s="48">
        <v>22</v>
      </c>
      <c r="AT14" s="49">
        <v>23</v>
      </c>
      <c r="AU14" s="51">
        <v>25</v>
      </c>
      <c r="AV14" s="51">
        <v>26</v>
      </c>
      <c r="AW14" s="51">
        <v>27</v>
      </c>
      <c r="AX14" s="44">
        <v>28</v>
      </c>
      <c r="AY14" s="44">
        <v>29</v>
      </c>
      <c r="AZ14" s="44">
        <v>30</v>
      </c>
      <c r="BA14" s="44">
        <v>31</v>
      </c>
      <c r="BB14" s="52">
        <v>32</v>
      </c>
      <c r="BC14" s="52">
        <v>33</v>
      </c>
      <c r="BD14" s="52"/>
      <c r="BE14" s="54"/>
    </row>
    <row r="15" spans="1:57" ht="20.25" customHeight="1" thickBot="1">
      <c r="A15" s="284"/>
      <c r="B15" s="274" t="s">
        <v>39</v>
      </c>
      <c r="C15" s="274" t="s">
        <v>40</v>
      </c>
      <c r="D15" s="106" t="s">
        <v>27</v>
      </c>
      <c r="E15" s="107">
        <f>E17+E29+E35</f>
        <v>36</v>
      </c>
      <c r="F15" s="107">
        <f t="shared" ref="F15:T15" si="0">F17+F29+F35</f>
        <v>36</v>
      </c>
      <c r="G15" s="107">
        <f t="shared" si="0"/>
        <v>36</v>
      </c>
      <c r="H15" s="107">
        <f t="shared" si="0"/>
        <v>36</v>
      </c>
      <c r="I15" s="107">
        <f t="shared" si="0"/>
        <v>36</v>
      </c>
      <c r="J15" s="107">
        <f t="shared" si="0"/>
        <v>36</v>
      </c>
      <c r="K15" s="107">
        <f t="shared" si="0"/>
        <v>36</v>
      </c>
      <c r="L15" s="107">
        <f t="shared" si="0"/>
        <v>36</v>
      </c>
      <c r="M15" s="107">
        <f t="shared" si="0"/>
        <v>36</v>
      </c>
      <c r="N15" s="107">
        <f t="shared" si="0"/>
        <v>36</v>
      </c>
      <c r="O15" s="107">
        <f t="shared" si="0"/>
        <v>36</v>
      </c>
      <c r="P15" s="107">
        <f t="shared" si="0"/>
        <v>36</v>
      </c>
      <c r="Q15" s="107">
        <f t="shared" si="0"/>
        <v>36</v>
      </c>
      <c r="R15" s="107">
        <f t="shared" si="0"/>
        <v>36</v>
      </c>
      <c r="S15" s="107">
        <f t="shared" si="0"/>
        <v>36</v>
      </c>
      <c r="T15" s="107">
        <f t="shared" si="0"/>
        <v>36</v>
      </c>
      <c r="U15" s="107"/>
      <c r="V15" s="55">
        <f>SUM(E15:U15)</f>
        <v>576</v>
      </c>
      <c r="W15" s="179"/>
      <c r="X15" s="107">
        <f>X17+X29+X35</f>
        <v>36</v>
      </c>
      <c r="Y15" s="107">
        <f t="shared" ref="Y15:AT15" si="1">Y17+Y29+Y35</f>
        <v>36</v>
      </c>
      <c r="Z15" s="107">
        <f t="shared" si="1"/>
        <v>36</v>
      </c>
      <c r="AA15" s="107">
        <f t="shared" si="1"/>
        <v>36</v>
      </c>
      <c r="AB15" s="107">
        <f t="shared" si="1"/>
        <v>36</v>
      </c>
      <c r="AC15" s="107">
        <f t="shared" si="1"/>
        <v>36</v>
      </c>
      <c r="AD15" s="107">
        <f t="shared" si="1"/>
        <v>36</v>
      </c>
      <c r="AE15" s="107">
        <f t="shared" si="1"/>
        <v>36</v>
      </c>
      <c r="AF15" s="107">
        <f t="shared" ref="AF15:AO15" si="2">AF17+AF29+AF35</f>
        <v>36</v>
      </c>
      <c r="AG15" s="107">
        <f t="shared" si="2"/>
        <v>36</v>
      </c>
      <c r="AH15" s="107">
        <f t="shared" si="2"/>
        <v>36</v>
      </c>
      <c r="AI15" s="107">
        <f t="shared" si="2"/>
        <v>36</v>
      </c>
      <c r="AJ15" s="107">
        <f t="shared" si="2"/>
        <v>36</v>
      </c>
      <c r="AK15" s="107">
        <f t="shared" si="2"/>
        <v>36</v>
      </c>
      <c r="AL15" s="107">
        <f t="shared" si="2"/>
        <v>36</v>
      </c>
      <c r="AM15" s="107">
        <f t="shared" si="2"/>
        <v>36</v>
      </c>
      <c r="AN15" s="107">
        <f t="shared" si="2"/>
        <v>36</v>
      </c>
      <c r="AO15" s="107">
        <f t="shared" si="2"/>
        <v>36</v>
      </c>
      <c r="AP15" s="107"/>
      <c r="AQ15" s="107">
        <f t="shared" ref="AQ15" si="3">AQ17+AQ29+AQ35</f>
        <v>36</v>
      </c>
      <c r="AR15" s="107"/>
      <c r="AS15" s="107"/>
      <c r="AT15" s="107">
        <f t="shared" si="1"/>
        <v>36</v>
      </c>
      <c r="AU15" s="80">
        <f>SUM(X15:AT15)</f>
        <v>720</v>
      </c>
      <c r="AV15" s="181"/>
      <c r="AW15" s="181"/>
      <c r="AX15" s="181"/>
      <c r="AY15" s="181"/>
      <c r="AZ15" s="181"/>
      <c r="BA15" s="181"/>
      <c r="BB15" s="181"/>
      <c r="BC15" s="181"/>
      <c r="BD15" s="182"/>
      <c r="BE15" s="66">
        <f>V15+AU15</f>
        <v>1296</v>
      </c>
    </row>
    <row r="16" spans="1:57" ht="20.25" customHeight="1" thickBot="1">
      <c r="A16" s="284"/>
      <c r="B16" s="275"/>
      <c r="C16" s="275"/>
      <c r="D16" s="106" t="s">
        <v>28</v>
      </c>
      <c r="E16" s="107">
        <f>E18+E30+E36</f>
        <v>18</v>
      </c>
      <c r="F16" s="107">
        <f t="shared" ref="F16:T16" si="4">F18+F30+F36</f>
        <v>18</v>
      </c>
      <c r="G16" s="107">
        <f t="shared" si="4"/>
        <v>18</v>
      </c>
      <c r="H16" s="107">
        <f t="shared" si="4"/>
        <v>18</v>
      </c>
      <c r="I16" s="107">
        <f t="shared" si="4"/>
        <v>18</v>
      </c>
      <c r="J16" s="107">
        <f t="shared" si="4"/>
        <v>18</v>
      </c>
      <c r="K16" s="107">
        <f t="shared" si="4"/>
        <v>18</v>
      </c>
      <c r="L16" s="107">
        <f t="shared" si="4"/>
        <v>18</v>
      </c>
      <c r="M16" s="107">
        <f t="shared" si="4"/>
        <v>18</v>
      </c>
      <c r="N16" s="107">
        <f t="shared" si="4"/>
        <v>18</v>
      </c>
      <c r="O16" s="107">
        <f t="shared" si="4"/>
        <v>18</v>
      </c>
      <c r="P16" s="107">
        <f t="shared" si="4"/>
        <v>18</v>
      </c>
      <c r="Q16" s="107">
        <f t="shared" si="4"/>
        <v>18</v>
      </c>
      <c r="R16" s="107">
        <f t="shared" si="4"/>
        <v>18</v>
      </c>
      <c r="S16" s="107">
        <f t="shared" si="4"/>
        <v>18</v>
      </c>
      <c r="T16" s="107">
        <f t="shared" si="4"/>
        <v>18</v>
      </c>
      <c r="U16" s="107"/>
      <c r="V16" s="55">
        <f t="shared" ref="V16:V75" si="5">SUM(E16:U16)</f>
        <v>288</v>
      </c>
      <c r="W16" s="179"/>
      <c r="X16" s="107">
        <f>X18+X30+X36</f>
        <v>18</v>
      </c>
      <c r="Y16" s="107">
        <f t="shared" ref="Y16:AO16" si="6">Y18+Y30+Y36</f>
        <v>18</v>
      </c>
      <c r="Z16" s="107">
        <f t="shared" si="6"/>
        <v>18</v>
      </c>
      <c r="AA16" s="107">
        <f t="shared" si="6"/>
        <v>18</v>
      </c>
      <c r="AB16" s="107">
        <f t="shared" si="6"/>
        <v>18</v>
      </c>
      <c r="AC16" s="107">
        <f t="shared" si="6"/>
        <v>18</v>
      </c>
      <c r="AD16" s="107">
        <f t="shared" si="6"/>
        <v>18</v>
      </c>
      <c r="AE16" s="107">
        <f t="shared" si="6"/>
        <v>18</v>
      </c>
      <c r="AF16" s="107">
        <f t="shared" si="6"/>
        <v>18</v>
      </c>
      <c r="AG16" s="107">
        <f t="shared" si="6"/>
        <v>18</v>
      </c>
      <c r="AH16" s="107">
        <f t="shared" si="6"/>
        <v>18</v>
      </c>
      <c r="AI16" s="107">
        <f t="shared" si="6"/>
        <v>18</v>
      </c>
      <c r="AJ16" s="107">
        <f t="shared" si="6"/>
        <v>18</v>
      </c>
      <c r="AK16" s="107">
        <f t="shared" si="6"/>
        <v>18</v>
      </c>
      <c r="AL16" s="107">
        <f t="shared" si="6"/>
        <v>18</v>
      </c>
      <c r="AM16" s="107">
        <f t="shared" si="6"/>
        <v>18</v>
      </c>
      <c r="AN16" s="107">
        <f t="shared" si="6"/>
        <v>18</v>
      </c>
      <c r="AO16" s="107">
        <f t="shared" si="6"/>
        <v>18</v>
      </c>
      <c r="AP16" s="107"/>
      <c r="AQ16" s="107">
        <f t="shared" ref="AQ16" si="7">AQ18+AQ30+AQ36</f>
        <v>18</v>
      </c>
      <c r="AR16" s="107"/>
      <c r="AS16" s="107"/>
      <c r="AT16" s="107">
        <f t="shared" ref="AT16" si="8">AT18+AT30+AT36</f>
        <v>18</v>
      </c>
      <c r="AU16" s="80">
        <f t="shared" ref="AU16:AU23" si="9">SUM(X16:AT16)</f>
        <v>360</v>
      </c>
      <c r="AV16" s="181"/>
      <c r="AW16" s="181"/>
      <c r="AX16" s="181"/>
      <c r="AY16" s="181"/>
      <c r="AZ16" s="181"/>
      <c r="BA16" s="181"/>
      <c r="BB16" s="181"/>
      <c r="BC16" s="181"/>
      <c r="BD16" s="182"/>
      <c r="BE16" s="66">
        <f t="shared" ref="BE16:BE75" si="10">V16+AU16</f>
        <v>648</v>
      </c>
    </row>
    <row r="17" spans="1:57" ht="20.25" customHeight="1" thickBot="1">
      <c r="A17" s="284"/>
      <c r="B17" s="280" t="s">
        <v>41</v>
      </c>
      <c r="C17" s="278" t="s">
        <v>42</v>
      </c>
      <c r="D17" s="109" t="s">
        <v>27</v>
      </c>
      <c r="E17" s="110">
        <f>E21+E23+E25+E27</f>
        <v>8</v>
      </c>
      <c r="F17" s="110">
        <f t="shared" ref="F17:T17" si="11">F21+F23+F25+F27</f>
        <v>8</v>
      </c>
      <c r="G17" s="110">
        <f t="shared" si="11"/>
        <v>8</v>
      </c>
      <c r="H17" s="110">
        <f t="shared" si="11"/>
        <v>8</v>
      </c>
      <c r="I17" s="110">
        <f t="shared" si="11"/>
        <v>8</v>
      </c>
      <c r="J17" s="110">
        <f t="shared" si="11"/>
        <v>8</v>
      </c>
      <c r="K17" s="110">
        <f t="shared" si="11"/>
        <v>8</v>
      </c>
      <c r="L17" s="110">
        <f t="shared" si="11"/>
        <v>8</v>
      </c>
      <c r="M17" s="110">
        <f t="shared" si="11"/>
        <v>8</v>
      </c>
      <c r="N17" s="110">
        <f t="shared" si="11"/>
        <v>8</v>
      </c>
      <c r="O17" s="110">
        <f t="shared" si="11"/>
        <v>10</v>
      </c>
      <c r="P17" s="110">
        <f t="shared" si="11"/>
        <v>6</v>
      </c>
      <c r="Q17" s="110">
        <f t="shared" si="11"/>
        <v>10</v>
      </c>
      <c r="R17" s="110">
        <f t="shared" si="11"/>
        <v>6</v>
      </c>
      <c r="S17" s="110">
        <f t="shared" si="11"/>
        <v>10</v>
      </c>
      <c r="T17" s="110">
        <f t="shared" si="11"/>
        <v>8</v>
      </c>
      <c r="U17" s="110"/>
      <c r="V17" s="55">
        <f t="shared" si="5"/>
        <v>130</v>
      </c>
      <c r="W17" s="179"/>
      <c r="X17" s="99">
        <f>X19+X21+X23+X25+X27</f>
        <v>8</v>
      </c>
      <c r="Y17" s="99">
        <f t="shared" ref="Y17:AT17" si="12">Y19+Y21+Y23+Y25+Y27</f>
        <v>8</v>
      </c>
      <c r="Z17" s="99">
        <f t="shared" si="12"/>
        <v>8</v>
      </c>
      <c r="AA17" s="99">
        <f t="shared" si="12"/>
        <v>8</v>
      </c>
      <c r="AB17" s="99">
        <f t="shared" si="12"/>
        <v>8</v>
      </c>
      <c r="AC17" s="99">
        <f t="shared" si="12"/>
        <v>8</v>
      </c>
      <c r="AD17" s="99">
        <f t="shared" si="12"/>
        <v>6</v>
      </c>
      <c r="AE17" s="99">
        <f t="shared" si="12"/>
        <v>8</v>
      </c>
      <c r="AF17" s="99">
        <f t="shared" si="12"/>
        <v>6</v>
      </c>
      <c r="AG17" s="99">
        <f t="shared" si="12"/>
        <v>8</v>
      </c>
      <c r="AH17" s="99">
        <f t="shared" si="12"/>
        <v>8</v>
      </c>
      <c r="AI17" s="99">
        <f t="shared" si="12"/>
        <v>8</v>
      </c>
      <c r="AJ17" s="99">
        <f t="shared" si="12"/>
        <v>8</v>
      </c>
      <c r="AK17" s="99">
        <f t="shared" si="12"/>
        <v>10</v>
      </c>
      <c r="AL17" s="99">
        <f t="shared" si="12"/>
        <v>8</v>
      </c>
      <c r="AM17" s="99">
        <f t="shared" si="12"/>
        <v>8</v>
      </c>
      <c r="AN17" s="99">
        <f t="shared" si="12"/>
        <v>8</v>
      </c>
      <c r="AO17" s="99">
        <f t="shared" si="12"/>
        <v>10</v>
      </c>
      <c r="AP17" s="99"/>
      <c r="AQ17" s="99">
        <f t="shared" si="12"/>
        <v>10</v>
      </c>
      <c r="AR17" s="99"/>
      <c r="AS17" s="99"/>
      <c r="AT17" s="99">
        <f t="shared" si="12"/>
        <v>8</v>
      </c>
      <c r="AU17" s="80">
        <f>SUM(X17:AT17)</f>
        <v>162</v>
      </c>
      <c r="AV17" s="181"/>
      <c r="AW17" s="181"/>
      <c r="AX17" s="181"/>
      <c r="AY17" s="181"/>
      <c r="AZ17" s="181"/>
      <c r="BA17" s="181"/>
      <c r="BB17" s="181"/>
      <c r="BC17" s="181"/>
      <c r="BD17" s="182"/>
      <c r="BE17" s="66">
        <f t="shared" si="10"/>
        <v>292</v>
      </c>
    </row>
    <row r="18" spans="1:57" ht="20.25" customHeight="1" thickBot="1">
      <c r="A18" s="284"/>
      <c r="B18" s="281"/>
      <c r="C18" s="279"/>
      <c r="D18" s="109" t="s">
        <v>28</v>
      </c>
      <c r="E18" s="110">
        <f>E22+E24+E26+E28</f>
        <v>4</v>
      </c>
      <c r="F18" s="110">
        <f t="shared" ref="F18:T18" si="13">F22+F24+F26+F28</f>
        <v>4</v>
      </c>
      <c r="G18" s="110">
        <f t="shared" si="13"/>
        <v>4</v>
      </c>
      <c r="H18" s="110">
        <f t="shared" si="13"/>
        <v>4</v>
      </c>
      <c r="I18" s="110">
        <f t="shared" si="13"/>
        <v>4</v>
      </c>
      <c r="J18" s="110">
        <f t="shared" si="13"/>
        <v>4</v>
      </c>
      <c r="K18" s="110">
        <f t="shared" si="13"/>
        <v>4</v>
      </c>
      <c r="L18" s="110">
        <f t="shared" si="13"/>
        <v>4</v>
      </c>
      <c r="M18" s="110">
        <f t="shared" si="13"/>
        <v>4</v>
      </c>
      <c r="N18" s="110">
        <f t="shared" si="13"/>
        <v>4</v>
      </c>
      <c r="O18" s="110">
        <f t="shared" si="13"/>
        <v>5</v>
      </c>
      <c r="P18" s="110">
        <f t="shared" si="13"/>
        <v>3</v>
      </c>
      <c r="Q18" s="110">
        <f t="shared" si="13"/>
        <v>5</v>
      </c>
      <c r="R18" s="110">
        <f t="shared" si="13"/>
        <v>3</v>
      </c>
      <c r="S18" s="110">
        <f t="shared" si="13"/>
        <v>5</v>
      </c>
      <c r="T18" s="110">
        <f t="shared" si="13"/>
        <v>4</v>
      </c>
      <c r="U18" s="110"/>
      <c r="V18" s="55">
        <f t="shared" si="5"/>
        <v>65</v>
      </c>
      <c r="W18" s="179"/>
      <c r="X18" s="99">
        <f>X20+X22++X24+X26+X28</f>
        <v>4</v>
      </c>
      <c r="Y18" s="99">
        <f t="shared" ref="Y18:AT18" si="14">Y20+Y22++Y24+Y26+Y28</f>
        <v>4</v>
      </c>
      <c r="Z18" s="99">
        <f t="shared" si="14"/>
        <v>3</v>
      </c>
      <c r="AA18" s="99">
        <f t="shared" si="14"/>
        <v>3</v>
      </c>
      <c r="AB18" s="99">
        <f t="shared" si="14"/>
        <v>4</v>
      </c>
      <c r="AC18" s="99">
        <f t="shared" si="14"/>
        <v>4</v>
      </c>
      <c r="AD18" s="99">
        <f t="shared" si="14"/>
        <v>3</v>
      </c>
      <c r="AE18" s="99">
        <f t="shared" si="14"/>
        <v>4</v>
      </c>
      <c r="AF18" s="99">
        <f t="shared" si="14"/>
        <v>3</v>
      </c>
      <c r="AG18" s="99">
        <f t="shared" si="14"/>
        <v>5</v>
      </c>
      <c r="AH18" s="99">
        <f t="shared" si="14"/>
        <v>4</v>
      </c>
      <c r="AI18" s="99">
        <f t="shared" si="14"/>
        <v>5</v>
      </c>
      <c r="AJ18" s="99">
        <f t="shared" si="14"/>
        <v>4</v>
      </c>
      <c r="AK18" s="99">
        <f t="shared" si="14"/>
        <v>5</v>
      </c>
      <c r="AL18" s="99">
        <f t="shared" si="14"/>
        <v>4</v>
      </c>
      <c r="AM18" s="99">
        <f t="shared" si="14"/>
        <v>3</v>
      </c>
      <c r="AN18" s="99">
        <f t="shared" si="14"/>
        <v>5</v>
      </c>
      <c r="AO18" s="99">
        <f t="shared" si="14"/>
        <v>5</v>
      </c>
      <c r="AP18" s="99"/>
      <c r="AQ18" s="99">
        <f t="shared" si="14"/>
        <v>5</v>
      </c>
      <c r="AR18" s="99"/>
      <c r="AS18" s="99"/>
      <c r="AT18" s="99">
        <f t="shared" si="14"/>
        <v>4</v>
      </c>
      <c r="AU18" s="80">
        <f t="shared" si="9"/>
        <v>81</v>
      </c>
      <c r="AV18" s="181"/>
      <c r="AW18" s="181"/>
      <c r="AX18" s="181"/>
      <c r="AY18" s="181"/>
      <c r="AZ18" s="181"/>
      <c r="BA18" s="181"/>
      <c r="BB18" s="181"/>
      <c r="BC18" s="181"/>
      <c r="BD18" s="182"/>
      <c r="BE18" s="66">
        <f t="shared" si="10"/>
        <v>146</v>
      </c>
    </row>
    <row r="19" spans="1:57" ht="20.25" customHeight="1" thickBot="1">
      <c r="A19" s="284"/>
      <c r="B19" s="257" t="s">
        <v>108</v>
      </c>
      <c r="C19" s="276" t="s">
        <v>109</v>
      </c>
      <c r="D19" s="87" t="s">
        <v>27</v>
      </c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5"/>
      <c r="V19" s="55">
        <f t="shared" si="5"/>
        <v>0</v>
      </c>
      <c r="W19" s="179"/>
      <c r="X19" s="69">
        <v>2</v>
      </c>
      <c r="Y19" s="69">
        <v>2</v>
      </c>
      <c r="Z19" s="69">
        <v>2</v>
      </c>
      <c r="AA19" s="69">
        <v>2</v>
      </c>
      <c r="AB19" s="69">
        <v>2</v>
      </c>
      <c r="AC19" s="69">
        <v>2</v>
      </c>
      <c r="AD19" s="69">
        <v>2</v>
      </c>
      <c r="AE19" s="69">
        <v>2</v>
      </c>
      <c r="AF19" s="69">
        <v>2</v>
      </c>
      <c r="AG19" s="69">
        <v>2</v>
      </c>
      <c r="AH19" s="69">
        <v>2</v>
      </c>
      <c r="AI19" s="69">
        <v>2</v>
      </c>
      <c r="AJ19" s="69">
        <v>2</v>
      </c>
      <c r="AK19" s="69">
        <v>4</v>
      </c>
      <c r="AL19" s="69">
        <v>2</v>
      </c>
      <c r="AM19" s="69">
        <v>2</v>
      </c>
      <c r="AN19" s="69">
        <v>2</v>
      </c>
      <c r="AO19" s="69">
        <v>4</v>
      </c>
      <c r="AP19" s="69"/>
      <c r="AQ19" s="69">
        <v>4</v>
      </c>
      <c r="AR19" s="69"/>
      <c r="AS19" s="69"/>
      <c r="AT19" s="69">
        <v>4</v>
      </c>
      <c r="AU19" s="80">
        <f t="shared" si="9"/>
        <v>48</v>
      </c>
      <c r="AV19" s="181"/>
      <c r="AW19" s="181"/>
      <c r="AX19" s="181"/>
      <c r="AY19" s="181"/>
      <c r="AZ19" s="181"/>
      <c r="BA19" s="181"/>
      <c r="BB19" s="181"/>
      <c r="BC19" s="181"/>
      <c r="BD19" s="182"/>
      <c r="BE19" s="66">
        <f t="shared" si="10"/>
        <v>48</v>
      </c>
    </row>
    <row r="20" spans="1:57" ht="20.25" customHeight="1" thickBot="1">
      <c r="A20" s="284"/>
      <c r="B20" s="258"/>
      <c r="C20" s="277"/>
      <c r="D20" s="87" t="s">
        <v>28</v>
      </c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5"/>
      <c r="V20" s="55">
        <f t="shared" si="5"/>
        <v>0</v>
      </c>
      <c r="W20" s="179"/>
      <c r="X20" s="69">
        <v>1</v>
      </c>
      <c r="Y20" s="69">
        <v>1</v>
      </c>
      <c r="Z20" s="69"/>
      <c r="AA20" s="69"/>
      <c r="AB20" s="69">
        <v>1</v>
      </c>
      <c r="AC20" s="69"/>
      <c r="AD20" s="69"/>
      <c r="AE20" s="69"/>
      <c r="AF20" s="69">
        <v>1</v>
      </c>
      <c r="AG20" s="69">
        <v>1</v>
      </c>
      <c r="AH20" s="69"/>
      <c r="AI20" s="69">
        <v>1</v>
      </c>
      <c r="AJ20" s="69"/>
      <c r="AK20" s="69">
        <v>1</v>
      </c>
      <c r="AL20" s="69">
        <v>1</v>
      </c>
      <c r="AM20" s="69"/>
      <c r="AN20" s="69">
        <v>1</v>
      </c>
      <c r="AO20" s="69">
        <v>1</v>
      </c>
      <c r="AP20" s="69"/>
      <c r="AQ20" s="69">
        <v>1</v>
      </c>
      <c r="AR20" s="69"/>
      <c r="AS20" s="69"/>
      <c r="AT20" s="69">
        <v>1</v>
      </c>
      <c r="AU20" s="80">
        <f t="shared" si="9"/>
        <v>12</v>
      </c>
      <c r="AV20" s="181"/>
      <c r="AW20" s="181"/>
      <c r="AX20" s="181"/>
      <c r="AY20" s="181"/>
      <c r="AZ20" s="181"/>
      <c r="BA20" s="181"/>
      <c r="BB20" s="181"/>
      <c r="BC20" s="181"/>
      <c r="BD20" s="182"/>
      <c r="BE20" s="66">
        <f t="shared" si="10"/>
        <v>12</v>
      </c>
    </row>
    <row r="21" spans="1:57" ht="20.25" customHeight="1" thickBot="1">
      <c r="A21" s="284"/>
      <c r="B21" s="257" t="s">
        <v>73</v>
      </c>
      <c r="C21" s="276" t="s">
        <v>34</v>
      </c>
      <c r="D21" s="87" t="s">
        <v>27</v>
      </c>
      <c r="E21" s="74">
        <v>2</v>
      </c>
      <c r="F21" s="74">
        <v>4</v>
      </c>
      <c r="G21" s="74">
        <v>2</v>
      </c>
      <c r="H21" s="74">
        <v>4</v>
      </c>
      <c r="I21" s="74">
        <v>2</v>
      </c>
      <c r="J21" s="74">
        <v>4</v>
      </c>
      <c r="K21" s="74">
        <v>2</v>
      </c>
      <c r="L21" s="74">
        <v>4</v>
      </c>
      <c r="M21" s="74">
        <v>2</v>
      </c>
      <c r="N21" s="74">
        <v>4</v>
      </c>
      <c r="O21" s="74">
        <v>4</v>
      </c>
      <c r="P21" s="74">
        <v>2</v>
      </c>
      <c r="Q21" s="74">
        <v>4</v>
      </c>
      <c r="R21" s="74">
        <v>2</v>
      </c>
      <c r="S21" s="74">
        <v>2</v>
      </c>
      <c r="T21" s="74">
        <v>4</v>
      </c>
      <c r="U21" s="75"/>
      <c r="V21" s="55">
        <f t="shared" si="5"/>
        <v>48</v>
      </c>
      <c r="W21" s="17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80">
        <f t="shared" si="9"/>
        <v>0</v>
      </c>
      <c r="AV21" s="181"/>
      <c r="AW21" s="181"/>
      <c r="AX21" s="181"/>
      <c r="AY21" s="181"/>
      <c r="AZ21" s="181"/>
      <c r="BA21" s="181"/>
      <c r="BB21" s="181"/>
      <c r="BC21" s="181"/>
      <c r="BD21" s="182"/>
      <c r="BE21" s="66">
        <f t="shared" si="10"/>
        <v>48</v>
      </c>
    </row>
    <row r="22" spans="1:57" ht="20.25" customHeight="1" thickBot="1">
      <c r="A22" s="284"/>
      <c r="B22" s="258"/>
      <c r="C22" s="277"/>
      <c r="D22" s="87" t="s">
        <v>28</v>
      </c>
      <c r="E22" s="74">
        <v>1</v>
      </c>
      <c r="F22" s="74">
        <v>2</v>
      </c>
      <c r="G22" s="74">
        <v>1</v>
      </c>
      <c r="H22" s="74">
        <v>2</v>
      </c>
      <c r="I22" s="74">
        <v>1</v>
      </c>
      <c r="J22" s="74">
        <v>2</v>
      </c>
      <c r="K22" s="74">
        <v>1</v>
      </c>
      <c r="L22" s="74">
        <v>2</v>
      </c>
      <c r="M22" s="74">
        <v>1</v>
      </c>
      <c r="N22" s="74">
        <v>2</v>
      </c>
      <c r="O22" s="74">
        <v>2</v>
      </c>
      <c r="P22" s="74">
        <v>1</v>
      </c>
      <c r="Q22" s="74">
        <v>2</v>
      </c>
      <c r="R22" s="74">
        <v>1</v>
      </c>
      <c r="S22" s="74">
        <v>1</v>
      </c>
      <c r="T22" s="74">
        <v>2</v>
      </c>
      <c r="U22" s="75"/>
      <c r="V22" s="55">
        <f t="shared" si="5"/>
        <v>24</v>
      </c>
      <c r="W22" s="17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80">
        <f t="shared" si="9"/>
        <v>0</v>
      </c>
      <c r="AV22" s="181"/>
      <c r="AW22" s="181"/>
      <c r="AX22" s="181"/>
      <c r="AY22" s="181"/>
      <c r="AZ22" s="181"/>
      <c r="BA22" s="181"/>
      <c r="BB22" s="181"/>
      <c r="BC22" s="181"/>
      <c r="BD22" s="182"/>
      <c r="BE22" s="66">
        <f t="shared" si="10"/>
        <v>24</v>
      </c>
    </row>
    <row r="23" spans="1:57" ht="20.25" customHeight="1" thickBot="1">
      <c r="A23" s="284"/>
      <c r="B23" s="257" t="s">
        <v>63</v>
      </c>
      <c r="C23" s="259" t="s">
        <v>33</v>
      </c>
      <c r="D23" s="87" t="s">
        <v>27</v>
      </c>
      <c r="E23" s="74">
        <v>2</v>
      </c>
      <c r="F23" s="74">
        <v>2</v>
      </c>
      <c r="G23" s="74">
        <v>2</v>
      </c>
      <c r="H23" s="74">
        <v>2</v>
      </c>
      <c r="I23" s="74">
        <v>2</v>
      </c>
      <c r="J23" s="74">
        <v>2</v>
      </c>
      <c r="K23" s="74">
        <v>2</v>
      </c>
      <c r="L23" s="74">
        <v>2</v>
      </c>
      <c r="M23" s="74">
        <v>2</v>
      </c>
      <c r="N23" s="74">
        <v>2</v>
      </c>
      <c r="O23" s="74">
        <v>2</v>
      </c>
      <c r="P23" s="74">
        <v>2</v>
      </c>
      <c r="Q23" s="74">
        <v>2</v>
      </c>
      <c r="R23" s="74">
        <v>2</v>
      </c>
      <c r="S23" s="74">
        <v>2</v>
      </c>
      <c r="T23" s="74">
        <v>2</v>
      </c>
      <c r="U23" s="75"/>
      <c r="V23" s="55">
        <f t="shared" si="5"/>
        <v>32</v>
      </c>
      <c r="W23" s="179"/>
      <c r="X23" s="69">
        <v>2</v>
      </c>
      <c r="Y23" s="69">
        <v>2</v>
      </c>
      <c r="Z23" s="69">
        <v>2</v>
      </c>
      <c r="AA23" s="69">
        <v>2</v>
      </c>
      <c r="AB23" s="69">
        <v>2</v>
      </c>
      <c r="AC23" s="69">
        <v>2</v>
      </c>
      <c r="AD23" s="69"/>
      <c r="AE23" s="69">
        <v>2</v>
      </c>
      <c r="AF23" s="69">
        <v>2</v>
      </c>
      <c r="AG23" s="69">
        <v>2</v>
      </c>
      <c r="AH23" s="69">
        <v>2</v>
      </c>
      <c r="AI23" s="69">
        <v>2</v>
      </c>
      <c r="AJ23" s="69">
        <v>2</v>
      </c>
      <c r="AK23" s="69">
        <v>2</v>
      </c>
      <c r="AL23" s="69">
        <v>2</v>
      </c>
      <c r="AM23" s="69">
        <v>2</v>
      </c>
      <c r="AN23" s="69">
        <v>2</v>
      </c>
      <c r="AO23" s="69">
        <v>2</v>
      </c>
      <c r="AP23" s="69"/>
      <c r="AQ23" s="69">
        <v>2</v>
      </c>
      <c r="AR23" s="69"/>
      <c r="AS23" s="69"/>
      <c r="AT23" s="69">
        <v>2</v>
      </c>
      <c r="AU23" s="80">
        <f t="shared" si="9"/>
        <v>38</v>
      </c>
      <c r="AV23" s="181"/>
      <c r="AW23" s="181"/>
      <c r="AX23" s="181"/>
      <c r="AY23" s="181"/>
      <c r="AZ23" s="181"/>
      <c r="BA23" s="181"/>
      <c r="BB23" s="181"/>
      <c r="BC23" s="181"/>
      <c r="BD23" s="182"/>
      <c r="BE23" s="66">
        <f t="shared" si="10"/>
        <v>70</v>
      </c>
    </row>
    <row r="24" spans="1:57" ht="20.25" customHeight="1" thickBot="1">
      <c r="A24" s="284"/>
      <c r="B24" s="258"/>
      <c r="C24" s="260"/>
      <c r="D24" s="87" t="s">
        <v>28</v>
      </c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5"/>
      <c r="V24" s="55">
        <f t="shared" si="5"/>
        <v>0</v>
      </c>
      <c r="W24" s="179"/>
      <c r="X24" s="69"/>
      <c r="Y24" s="69"/>
      <c r="Z24" s="69"/>
      <c r="AA24" s="69"/>
      <c r="AB24" s="69"/>
      <c r="AC24" s="69">
        <v>1</v>
      </c>
      <c r="AD24" s="69"/>
      <c r="AE24" s="69">
        <v>1</v>
      </c>
      <c r="AF24" s="69">
        <v>1</v>
      </c>
      <c r="AG24" s="69">
        <v>1</v>
      </c>
      <c r="AH24" s="69">
        <v>1</v>
      </c>
      <c r="AI24" s="69">
        <v>1</v>
      </c>
      <c r="AJ24" s="69">
        <v>1</v>
      </c>
      <c r="AK24" s="69">
        <v>1</v>
      </c>
      <c r="AL24" s="69"/>
      <c r="AM24" s="69"/>
      <c r="AN24" s="69">
        <v>1</v>
      </c>
      <c r="AO24" s="69">
        <v>1</v>
      </c>
      <c r="AP24" s="69"/>
      <c r="AQ24" s="69">
        <v>1</v>
      </c>
      <c r="AR24" s="69"/>
      <c r="AS24" s="69"/>
      <c r="AT24" s="69">
        <v>1</v>
      </c>
      <c r="AU24" s="80">
        <f t="shared" ref="AU24:AU75" si="15">SUM(X24:AT24)</f>
        <v>12</v>
      </c>
      <c r="AV24" s="181"/>
      <c r="AW24" s="181"/>
      <c r="AX24" s="181"/>
      <c r="AY24" s="181"/>
      <c r="AZ24" s="181"/>
      <c r="BA24" s="181"/>
      <c r="BB24" s="181"/>
      <c r="BC24" s="181"/>
      <c r="BD24" s="182"/>
      <c r="BE24" s="66">
        <f t="shared" si="10"/>
        <v>12</v>
      </c>
    </row>
    <row r="25" spans="1:57" ht="20.25" customHeight="1" thickBot="1">
      <c r="A25" s="284"/>
      <c r="B25" s="257" t="s">
        <v>49</v>
      </c>
      <c r="C25" s="259" t="s">
        <v>35</v>
      </c>
      <c r="D25" s="87" t="s">
        <v>27</v>
      </c>
      <c r="E25" s="74">
        <v>2</v>
      </c>
      <c r="F25" s="74">
        <v>2</v>
      </c>
      <c r="G25" s="74">
        <v>2</v>
      </c>
      <c r="H25" s="74">
        <v>2</v>
      </c>
      <c r="I25" s="74">
        <v>2</v>
      </c>
      <c r="J25" s="74">
        <v>2</v>
      </c>
      <c r="K25" s="74">
        <v>2</v>
      </c>
      <c r="L25" s="74">
        <v>2</v>
      </c>
      <c r="M25" s="74">
        <v>2</v>
      </c>
      <c r="N25" s="74">
        <v>2</v>
      </c>
      <c r="O25" s="74">
        <v>2</v>
      </c>
      <c r="P25" s="74">
        <v>2</v>
      </c>
      <c r="Q25" s="74">
        <v>2</v>
      </c>
      <c r="R25" s="74">
        <v>2</v>
      </c>
      <c r="S25" s="74">
        <v>2</v>
      </c>
      <c r="T25" s="74">
        <v>2</v>
      </c>
      <c r="U25" s="75"/>
      <c r="V25" s="55">
        <f t="shared" si="5"/>
        <v>32</v>
      </c>
      <c r="W25" s="179"/>
      <c r="X25" s="69">
        <v>2</v>
      </c>
      <c r="Y25" s="69">
        <v>2</v>
      </c>
      <c r="Z25" s="69">
        <v>2</v>
      </c>
      <c r="AA25" s="69">
        <v>2</v>
      </c>
      <c r="AB25" s="69">
        <v>2</v>
      </c>
      <c r="AC25" s="69">
        <v>2</v>
      </c>
      <c r="AD25" s="69">
        <v>2</v>
      </c>
      <c r="AE25" s="69">
        <v>2</v>
      </c>
      <c r="AF25" s="69"/>
      <c r="AG25" s="69">
        <v>2</v>
      </c>
      <c r="AH25" s="69">
        <v>2</v>
      </c>
      <c r="AI25" s="69">
        <v>2</v>
      </c>
      <c r="AJ25" s="69">
        <v>2</v>
      </c>
      <c r="AK25" s="69">
        <v>2</v>
      </c>
      <c r="AL25" s="69">
        <v>2</v>
      </c>
      <c r="AM25" s="69">
        <v>2</v>
      </c>
      <c r="AN25" s="69">
        <v>2</v>
      </c>
      <c r="AO25" s="69">
        <v>2</v>
      </c>
      <c r="AP25" s="69"/>
      <c r="AQ25" s="69">
        <v>2</v>
      </c>
      <c r="AR25" s="69"/>
      <c r="AS25" s="69"/>
      <c r="AT25" s="69">
        <v>2</v>
      </c>
      <c r="AU25" s="80">
        <f t="shared" si="15"/>
        <v>38</v>
      </c>
      <c r="AV25" s="181"/>
      <c r="AW25" s="181"/>
      <c r="AX25" s="181"/>
      <c r="AY25" s="181"/>
      <c r="AZ25" s="181"/>
      <c r="BA25" s="181"/>
      <c r="BB25" s="181"/>
      <c r="BC25" s="181"/>
      <c r="BD25" s="182"/>
      <c r="BE25" s="66">
        <f t="shared" si="10"/>
        <v>70</v>
      </c>
    </row>
    <row r="26" spans="1:57" ht="20.25" customHeight="1" thickBot="1">
      <c r="A26" s="284"/>
      <c r="B26" s="258"/>
      <c r="C26" s="260"/>
      <c r="D26" s="87" t="s">
        <v>28</v>
      </c>
      <c r="E26" s="74">
        <v>2</v>
      </c>
      <c r="F26" s="74">
        <v>2</v>
      </c>
      <c r="G26" s="74">
        <v>2</v>
      </c>
      <c r="H26" s="74">
        <v>2</v>
      </c>
      <c r="I26" s="74">
        <v>2</v>
      </c>
      <c r="J26" s="74">
        <v>2</v>
      </c>
      <c r="K26" s="74">
        <v>2</v>
      </c>
      <c r="L26" s="74">
        <v>2</v>
      </c>
      <c r="M26" s="74">
        <v>2</v>
      </c>
      <c r="N26" s="74">
        <v>2</v>
      </c>
      <c r="O26" s="74">
        <v>2</v>
      </c>
      <c r="P26" s="74">
        <v>2</v>
      </c>
      <c r="Q26" s="74">
        <v>2</v>
      </c>
      <c r="R26" s="74">
        <v>2</v>
      </c>
      <c r="S26" s="74">
        <v>2</v>
      </c>
      <c r="T26" s="74">
        <v>2</v>
      </c>
      <c r="U26" s="75"/>
      <c r="V26" s="55">
        <f t="shared" si="5"/>
        <v>32</v>
      </c>
      <c r="W26" s="179"/>
      <c r="X26" s="69">
        <v>2</v>
      </c>
      <c r="Y26" s="69">
        <v>2</v>
      </c>
      <c r="Z26" s="69">
        <v>2</v>
      </c>
      <c r="AA26" s="69">
        <v>2</v>
      </c>
      <c r="AB26" s="69">
        <v>2</v>
      </c>
      <c r="AC26" s="69">
        <v>2</v>
      </c>
      <c r="AD26" s="69">
        <v>2</v>
      </c>
      <c r="AE26" s="69">
        <v>2</v>
      </c>
      <c r="AF26" s="69"/>
      <c r="AG26" s="69">
        <v>2</v>
      </c>
      <c r="AH26" s="69">
        <v>2</v>
      </c>
      <c r="AI26" s="69">
        <v>2</v>
      </c>
      <c r="AJ26" s="69">
        <v>2</v>
      </c>
      <c r="AK26" s="69">
        <v>2</v>
      </c>
      <c r="AL26" s="69">
        <v>2</v>
      </c>
      <c r="AM26" s="69">
        <v>2</v>
      </c>
      <c r="AN26" s="69">
        <v>2</v>
      </c>
      <c r="AO26" s="69">
        <v>2</v>
      </c>
      <c r="AP26" s="69"/>
      <c r="AQ26" s="69">
        <v>2</v>
      </c>
      <c r="AR26" s="69"/>
      <c r="AS26" s="69"/>
      <c r="AT26" s="69">
        <v>2</v>
      </c>
      <c r="AU26" s="80">
        <f t="shared" si="15"/>
        <v>38</v>
      </c>
      <c r="AV26" s="181"/>
      <c r="AW26" s="181"/>
      <c r="AX26" s="181"/>
      <c r="AY26" s="181"/>
      <c r="AZ26" s="181"/>
      <c r="BA26" s="181"/>
      <c r="BB26" s="181"/>
      <c r="BC26" s="181"/>
      <c r="BD26" s="182"/>
      <c r="BE26" s="66">
        <f t="shared" si="10"/>
        <v>70</v>
      </c>
    </row>
    <row r="27" spans="1:57" ht="20.25" customHeight="1" thickBot="1">
      <c r="A27" s="284"/>
      <c r="B27" s="257" t="s">
        <v>51</v>
      </c>
      <c r="C27" s="259" t="s">
        <v>50</v>
      </c>
      <c r="D27" s="87" t="s">
        <v>27</v>
      </c>
      <c r="E27" s="74">
        <v>2</v>
      </c>
      <c r="F27" s="74"/>
      <c r="G27" s="74">
        <v>2</v>
      </c>
      <c r="H27" s="74"/>
      <c r="I27" s="74">
        <v>2</v>
      </c>
      <c r="J27" s="74"/>
      <c r="K27" s="74">
        <v>2</v>
      </c>
      <c r="L27" s="74"/>
      <c r="M27" s="74">
        <v>2</v>
      </c>
      <c r="N27" s="74"/>
      <c r="O27" s="74">
        <v>2</v>
      </c>
      <c r="P27" s="74"/>
      <c r="Q27" s="74">
        <v>2</v>
      </c>
      <c r="R27" s="74"/>
      <c r="S27" s="74">
        <v>4</v>
      </c>
      <c r="T27" s="74"/>
      <c r="U27" s="75"/>
      <c r="V27" s="55">
        <f t="shared" si="5"/>
        <v>18</v>
      </c>
      <c r="W27" s="179"/>
      <c r="X27" s="69">
        <v>2</v>
      </c>
      <c r="Y27" s="69">
        <v>2</v>
      </c>
      <c r="Z27" s="69">
        <v>2</v>
      </c>
      <c r="AA27" s="69">
        <v>2</v>
      </c>
      <c r="AB27" s="69">
        <v>2</v>
      </c>
      <c r="AC27" s="69">
        <v>2</v>
      </c>
      <c r="AD27" s="69">
        <v>2</v>
      </c>
      <c r="AE27" s="69">
        <v>2</v>
      </c>
      <c r="AF27" s="69">
        <v>2</v>
      </c>
      <c r="AG27" s="69">
        <v>2</v>
      </c>
      <c r="AH27" s="69">
        <v>2</v>
      </c>
      <c r="AI27" s="69">
        <v>2</v>
      </c>
      <c r="AJ27" s="69">
        <v>2</v>
      </c>
      <c r="AK27" s="69">
        <v>2</v>
      </c>
      <c r="AL27" s="69">
        <v>2</v>
      </c>
      <c r="AM27" s="69">
        <v>2</v>
      </c>
      <c r="AN27" s="69">
        <v>2</v>
      </c>
      <c r="AO27" s="69">
        <v>2</v>
      </c>
      <c r="AP27" s="69"/>
      <c r="AQ27" s="69">
        <v>2</v>
      </c>
      <c r="AR27" s="69"/>
      <c r="AS27" s="69"/>
      <c r="AT27" s="69"/>
      <c r="AU27" s="80">
        <f t="shared" si="15"/>
        <v>38</v>
      </c>
      <c r="AV27" s="181"/>
      <c r="AW27" s="181"/>
      <c r="AX27" s="181"/>
      <c r="AY27" s="181"/>
      <c r="AZ27" s="181"/>
      <c r="BA27" s="181"/>
      <c r="BB27" s="181"/>
      <c r="BC27" s="181"/>
      <c r="BD27" s="182"/>
      <c r="BE27" s="66">
        <f t="shared" si="10"/>
        <v>56</v>
      </c>
    </row>
    <row r="28" spans="1:57" ht="20.25" customHeight="1" thickBot="1">
      <c r="A28" s="284"/>
      <c r="B28" s="258"/>
      <c r="C28" s="260"/>
      <c r="D28" s="87" t="s">
        <v>28</v>
      </c>
      <c r="E28" s="74">
        <v>1</v>
      </c>
      <c r="F28" s="74"/>
      <c r="G28" s="74">
        <v>1</v>
      </c>
      <c r="H28" s="74"/>
      <c r="I28" s="74">
        <v>1</v>
      </c>
      <c r="J28" s="74"/>
      <c r="K28" s="74">
        <v>1</v>
      </c>
      <c r="L28" s="74"/>
      <c r="M28" s="74">
        <v>1</v>
      </c>
      <c r="N28" s="74"/>
      <c r="O28" s="74">
        <v>1</v>
      </c>
      <c r="P28" s="74"/>
      <c r="Q28" s="74">
        <v>1</v>
      </c>
      <c r="R28" s="74"/>
      <c r="S28" s="74">
        <v>2</v>
      </c>
      <c r="T28" s="74"/>
      <c r="U28" s="75"/>
      <c r="V28" s="55">
        <f t="shared" si="5"/>
        <v>9</v>
      </c>
      <c r="W28" s="179"/>
      <c r="X28" s="69">
        <v>1</v>
      </c>
      <c r="Y28" s="69">
        <v>1</v>
      </c>
      <c r="Z28" s="69">
        <v>1</v>
      </c>
      <c r="AA28" s="69">
        <v>1</v>
      </c>
      <c r="AB28" s="69">
        <v>1</v>
      </c>
      <c r="AC28" s="69">
        <v>1</v>
      </c>
      <c r="AD28" s="69">
        <v>1</v>
      </c>
      <c r="AE28" s="69">
        <v>1</v>
      </c>
      <c r="AF28" s="69">
        <v>1</v>
      </c>
      <c r="AG28" s="69">
        <v>1</v>
      </c>
      <c r="AH28" s="69">
        <v>1</v>
      </c>
      <c r="AI28" s="69">
        <v>1</v>
      </c>
      <c r="AJ28" s="69">
        <v>1</v>
      </c>
      <c r="AK28" s="69">
        <v>1</v>
      </c>
      <c r="AL28" s="69">
        <v>1</v>
      </c>
      <c r="AM28" s="69">
        <v>1</v>
      </c>
      <c r="AN28" s="69">
        <v>1</v>
      </c>
      <c r="AO28" s="69">
        <v>1</v>
      </c>
      <c r="AP28" s="69"/>
      <c r="AQ28" s="69">
        <v>1</v>
      </c>
      <c r="AR28" s="69"/>
      <c r="AS28" s="69"/>
      <c r="AT28" s="69"/>
      <c r="AU28" s="80">
        <f t="shared" si="15"/>
        <v>19</v>
      </c>
      <c r="AV28" s="181"/>
      <c r="AW28" s="181"/>
      <c r="AX28" s="181"/>
      <c r="AY28" s="181"/>
      <c r="AZ28" s="181"/>
      <c r="BA28" s="181"/>
      <c r="BB28" s="181"/>
      <c r="BC28" s="181"/>
      <c r="BD28" s="182"/>
      <c r="BE28" s="66">
        <f t="shared" si="10"/>
        <v>28</v>
      </c>
    </row>
    <row r="29" spans="1:57" ht="20.25" customHeight="1" thickBot="1">
      <c r="A29" s="284"/>
      <c r="B29" s="287" t="s">
        <v>52</v>
      </c>
      <c r="C29" s="244" t="s">
        <v>53</v>
      </c>
      <c r="D29" s="88" t="s">
        <v>27</v>
      </c>
      <c r="E29" s="65">
        <f>E31+E33</f>
        <v>8</v>
      </c>
      <c r="F29" s="65">
        <f t="shared" ref="F29:T29" si="16">F31+F33</f>
        <v>10</v>
      </c>
      <c r="G29" s="65">
        <f t="shared" si="16"/>
        <v>8</v>
      </c>
      <c r="H29" s="65">
        <f t="shared" si="16"/>
        <v>10</v>
      </c>
      <c r="I29" s="65">
        <f t="shared" si="16"/>
        <v>8</v>
      </c>
      <c r="J29" s="65">
        <f t="shared" si="16"/>
        <v>10</v>
      </c>
      <c r="K29" s="65">
        <f t="shared" si="16"/>
        <v>8</v>
      </c>
      <c r="L29" s="65">
        <f t="shared" si="16"/>
        <v>10</v>
      </c>
      <c r="M29" s="65">
        <f t="shared" si="16"/>
        <v>8</v>
      </c>
      <c r="N29" s="65">
        <f t="shared" si="16"/>
        <v>10</v>
      </c>
      <c r="O29" s="65">
        <f t="shared" si="16"/>
        <v>8</v>
      </c>
      <c r="P29" s="65">
        <f t="shared" si="16"/>
        <v>10</v>
      </c>
      <c r="Q29" s="65">
        <f t="shared" si="16"/>
        <v>8</v>
      </c>
      <c r="R29" s="65">
        <f t="shared" si="16"/>
        <v>10</v>
      </c>
      <c r="S29" s="65">
        <f t="shared" si="16"/>
        <v>8</v>
      </c>
      <c r="T29" s="65">
        <f t="shared" si="16"/>
        <v>10</v>
      </c>
      <c r="U29" s="65"/>
      <c r="V29" s="55">
        <f t="shared" si="5"/>
        <v>144</v>
      </c>
      <c r="W29" s="179"/>
      <c r="X29" s="65">
        <f>X31</f>
        <v>0</v>
      </c>
      <c r="Y29" s="65">
        <f t="shared" ref="Y29:AE29" si="17">Y31</f>
        <v>0</v>
      </c>
      <c r="Z29" s="65">
        <f t="shared" si="17"/>
        <v>0</v>
      </c>
      <c r="AA29" s="65">
        <f t="shared" si="17"/>
        <v>0</v>
      </c>
      <c r="AB29" s="65">
        <f t="shared" si="17"/>
        <v>0</v>
      </c>
      <c r="AC29" s="65">
        <f t="shared" si="17"/>
        <v>0</v>
      </c>
      <c r="AD29" s="65">
        <f t="shared" si="17"/>
        <v>0</v>
      </c>
      <c r="AE29" s="65">
        <f t="shared" si="17"/>
        <v>0</v>
      </c>
      <c r="AF29" s="65"/>
      <c r="AG29" s="65">
        <f t="shared" ref="AG29:AO29" si="18">AG31</f>
        <v>0</v>
      </c>
      <c r="AH29" s="65">
        <f t="shared" si="18"/>
        <v>0</v>
      </c>
      <c r="AI29" s="65">
        <f t="shared" si="18"/>
        <v>0</v>
      </c>
      <c r="AJ29" s="65">
        <f t="shared" si="18"/>
        <v>0</v>
      </c>
      <c r="AK29" s="65">
        <f t="shared" si="18"/>
        <v>0</v>
      </c>
      <c r="AL29" s="65">
        <f t="shared" si="18"/>
        <v>0</v>
      </c>
      <c r="AM29" s="65">
        <f t="shared" si="18"/>
        <v>0</v>
      </c>
      <c r="AN29" s="65">
        <f t="shared" si="18"/>
        <v>0</v>
      </c>
      <c r="AO29" s="65">
        <f t="shared" si="18"/>
        <v>0</v>
      </c>
      <c r="AP29" s="65"/>
      <c r="AQ29" s="65">
        <f t="shared" ref="AQ29" si="19">AQ31</f>
        <v>0</v>
      </c>
      <c r="AR29" s="65"/>
      <c r="AS29" s="65"/>
      <c r="AT29" s="65">
        <f t="shared" ref="AT29" si="20">AT31</f>
        <v>0</v>
      </c>
      <c r="AU29" s="80">
        <f t="shared" si="15"/>
        <v>0</v>
      </c>
      <c r="AV29" s="181"/>
      <c r="AW29" s="181"/>
      <c r="AX29" s="181"/>
      <c r="AY29" s="181"/>
      <c r="AZ29" s="181"/>
      <c r="BA29" s="181"/>
      <c r="BB29" s="181"/>
      <c r="BC29" s="181"/>
      <c r="BD29" s="182"/>
      <c r="BE29" s="66">
        <f t="shared" si="10"/>
        <v>144</v>
      </c>
    </row>
    <row r="30" spans="1:57" ht="20.25" customHeight="1" thickBot="1">
      <c r="A30" s="284"/>
      <c r="B30" s="243"/>
      <c r="C30" s="245"/>
      <c r="D30" s="89" t="s">
        <v>28</v>
      </c>
      <c r="E30" s="65">
        <f>E32+E34</f>
        <v>4</v>
      </c>
      <c r="F30" s="65">
        <f t="shared" ref="F30:T30" si="21">F32+F34</f>
        <v>5</v>
      </c>
      <c r="G30" s="65">
        <f t="shared" si="21"/>
        <v>4</v>
      </c>
      <c r="H30" s="65">
        <f t="shared" si="21"/>
        <v>5</v>
      </c>
      <c r="I30" s="65">
        <f t="shared" si="21"/>
        <v>4</v>
      </c>
      <c r="J30" s="65">
        <f t="shared" si="21"/>
        <v>5</v>
      </c>
      <c r="K30" s="65">
        <f t="shared" si="21"/>
        <v>4</v>
      </c>
      <c r="L30" s="65">
        <f t="shared" si="21"/>
        <v>5</v>
      </c>
      <c r="M30" s="65">
        <f t="shared" si="21"/>
        <v>4</v>
      </c>
      <c r="N30" s="65">
        <f t="shared" si="21"/>
        <v>5</v>
      </c>
      <c r="O30" s="65">
        <f t="shared" si="21"/>
        <v>4</v>
      </c>
      <c r="P30" s="65">
        <f t="shared" si="21"/>
        <v>5</v>
      </c>
      <c r="Q30" s="65">
        <f t="shared" si="21"/>
        <v>4</v>
      </c>
      <c r="R30" s="65">
        <f t="shared" si="21"/>
        <v>5</v>
      </c>
      <c r="S30" s="65">
        <f t="shared" si="21"/>
        <v>4</v>
      </c>
      <c r="T30" s="65">
        <f t="shared" si="21"/>
        <v>5</v>
      </c>
      <c r="U30" s="65"/>
      <c r="V30" s="55">
        <f t="shared" si="5"/>
        <v>72</v>
      </c>
      <c r="W30" s="179"/>
      <c r="X30" s="65">
        <f>X32</f>
        <v>0</v>
      </c>
      <c r="Y30" s="65">
        <f t="shared" ref="Y30:AE30" si="22">Y32</f>
        <v>0</v>
      </c>
      <c r="Z30" s="65">
        <f t="shared" si="22"/>
        <v>0</v>
      </c>
      <c r="AA30" s="65">
        <f t="shared" si="22"/>
        <v>0</v>
      </c>
      <c r="AB30" s="65">
        <f t="shared" si="22"/>
        <v>0</v>
      </c>
      <c r="AC30" s="65">
        <f t="shared" si="22"/>
        <v>0</v>
      </c>
      <c r="AD30" s="65">
        <f t="shared" si="22"/>
        <v>0</v>
      </c>
      <c r="AE30" s="65">
        <f t="shared" si="22"/>
        <v>0</v>
      </c>
      <c r="AF30" s="65"/>
      <c r="AG30" s="65">
        <f t="shared" ref="AG30:AO30" si="23">AG32</f>
        <v>0</v>
      </c>
      <c r="AH30" s="65">
        <f t="shared" si="23"/>
        <v>0</v>
      </c>
      <c r="AI30" s="65">
        <f t="shared" si="23"/>
        <v>0</v>
      </c>
      <c r="AJ30" s="65">
        <f t="shared" si="23"/>
        <v>0</v>
      </c>
      <c r="AK30" s="65">
        <f t="shared" si="23"/>
        <v>0</v>
      </c>
      <c r="AL30" s="65">
        <f t="shared" si="23"/>
        <v>0</v>
      </c>
      <c r="AM30" s="65">
        <f t="shared" si="23"/>
        <v>0</v>
      </c>
      <c r="AN30" s="65">
        <f t="shared" si="23"/>
        <v>0</v>
      </c>
      <c r="AO30" s="65">
        <f t="shared" si="23"/>
        <v>0</v>
      </c>
      <c r="AP30" s="65"/>
      <c r="AQ30" s="65">
        <f t="shared" ref="AQ30" si="24">AQ32</f>
        <v>0</v>
      </c>
      <c r="AR30" s="65"/>
      <c r="AS30" s="65"/>
      <c r="AT30" s="65">
        <f t="shared" ref="AT30" si="25">AT32</f>
        <v>0</v>
      </c>
      <c r="AU30" s="80">
        <f t="shared" si="15"/>
        <v>0</v>
      </c>
      <c r="AV30" s="181"/>
      <c r="AW30" s="181"/>
      <c r="AX30" s="181"/>
      <c r="AY30" s="181"/>
      <c r="AZ30" s="181"/>
      <c r="BA30" s="181"/>
      <c r="BB30" s="181"/>
      <c r="BC30" s="181"/>
      <c r="BD30" s="182"/>
      <c r="BE30" s="66">
        <f t="shared" si="10"/>
        <v>72</v>
      </c>
    </row>
    <row r="31" spans="1:57" ht="20.25" customHeight="1" thickTop="1" thickBot="1">
      <c r="A31" s="284"/>
      <c r="B31" s="231" t="s">
        <v>54</v>
      </c>
      <c r="C31" s="233" t="s">
        <v>38</v>
      </c>
      <c r="D31" s="85" t="s">
        <v>27</v>
      </c>
      <c r="E31" s="69">
        <v>4</v>
      </c>
      <c r="F31" s="69">
        <v>4</v>
      </c>
      <c r="G31" s="69">
        <v>4</v>
      </c>
      <c r="H31" s="69">
        <v>4</v>
      </c>
      <c r="I31" s="69">
        <v>4</v>
      </c>
      <c r="J31" s="69">
        <v>4</v>
      </c>
      <c r="K31" s="69">
        <v>4</v>
      </c>
      <c r="L31" s="69">
        <v>4</v>
      </c>
      <c r="M31" s="69">
        <v>4</v>
      </c>
      <c r="N31" s="69">
        <v>4</v>
      </c>
      <c r="O31" s="69">
        <v>4</v>
      </c>
      <c r="P31" s="69">
        <v>4</v>
      </c>
      <c r="Q31" s="69">
        <v>4</v>
      </c>
      <c r="R31" s="69">
        <v>4</v>
      </c>
      <c r="S31" s="69">
        <v>4</v>
      </c>
      <c r="T31" s="69">
        <v>4</v>
      </c>
      <c r="U31" s="75"/>
      <c r="V31" s="55">
        <f t="shared" si="5"/>
        <v>64</v>
      </c>
      <c r="W31" s="179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8"/>
      <c r="AI31" s="68"/>
      <c r="AJ31" s="70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80">
        <f t="shared" si="15"/>
        <v>0</v>
      </c>
      <c r="AV31" s="181"/>
      <c r="AW31" s="181"/>
      <c r="AX31" s="181"/>
      <c r="AY31" s="181"/>
      <c r="AZ31" s="181"/>
      <c r="BA31" s="181"/>
      <c r="BB31" s="181"/>
      <c r="BC31" s="181"/>
      <c r="BD31" s="182"/>
      <c r="BE31" s="66">
        <f t="shared" si="10"/>
        <v>64</v>
      </c>
    </row>
    <row r="32" spans="1:57" ht="20.25" customHeight="1" thickBot="1">
      <c r="A32" s="284"/>
      <c r="B32" s="240"/>
      <c r="C32" s="288"/>
      <c r="D32" s="86" t="s">
        <v>28</v>
      </c>
      <c r="E32" s="69">
        <v>2</v>
      </c>
      <c r="F32" s="69">
        <v>2</v>
      </c>
      <c r="G32" s="69">
        <v>2</v>
      </c>
      <c r="H32" s="69">
        <v>2</v>
      </c>
      <c r="I32" s="69">
        <v>2</v>
      </c>
      <c r="J32" s="69">
        <v>2</v>
      </c>
      <c r="K32" s="69">
        <v>2</v>
      </c>
      <c r="L32" s="69">
        <v>2</v>
      </c>
      <c r="M32" s="69">
        <v>2</v>
      </c>
      <c r="N32" s="69">
        <v>2</v>
      </c>
      <c r="O32" s="69">
        <v>2</v>
      </c>
      <c r="P32" s="69">
        <v>2</v>
      </c>
      <c r="Q32" s="69">
        <v>2</v>
      </c>
      <c r="R32" s="69">
        <v>2</v>
      </c>
      <c r="S32" s="69">
        <v>2</v>
      </c>
      <c r="T32" s="69">
        <v>2</v>
      </c>
      <c r="U32" s="75"/>
      <c r="V32" s="55">
        <f t="shared" si="5"/>
        <v>32</v>
      </c>
      <c r="W32" s="179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8"/>
      <c r="AI32" s="68"/>
      <c r="AJ32" s="70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80">
        <f t="shared" si="15"/>
        <v>0</v>
      </c>
      <c r="AV32" s="181"/>
      <c r="AW32" s="181"/>
      <c r="AX32" s="181"/>
      <c r="AY32" s="181"/>
      <c r="AZ32" s="181"/>
      <c r="BA32" s="181"/>
      <c r="BB32" s="181"/>
      <c r="BC32" s="181"/>
      <c r="BD32" s="182"/>
      <c r="BE32" s="66">
        <f t="shared" si="10"/>
        <v>32</v>
      </c>
    </row>
    <row r="33" spans="1:57" ht="20.25" customHeight="1" thickTop="1" thickBot="1">
      <c r="A33" s="284"/>
      <c r="B33" s="269" t="s">
        <v>67</v>
      </c>
      <c r="C33" s="235" t="s">
        <v>110</v>
      </c>
      <c r="D33" s="90" t="s">
        <v>27</v>
      </c>
      <c r="E33" s="69">
        <v>4</v>
      </c>
      <c r="F33" s="69">
        <v>6</v>
      </c>
      <c r="G33" s="69">
        <v>4</v>
      </c>
      <c r="H33" s="69">
        <v>6</v>
      </c>
      <c r="I33" s="69">
        <v>4</v>
      </c>
      <c r="J33" s="69">
        <v>6</v>
      </c>
      <c r="K33" s="69">
        <v>4</v>
      </c>
      <c r="L33" s="69">
        <v>6</v>
      </c>
      <c r="M33" s="69">
        <v>4</v>
      </c>
      <c r="N33" s="69">
        <v>6</v>
      </c>
      <c r="O33" s="69">
        <v>4</v>
      </c>
      <c r="P33" s="69">
        <v>6</v>
      </c>
      <c r="Q33" s="69">
        <v>4</v>
      </c>
      <c r="R33" s="69">
        <v>6</v>
      </c>
      <c r="S33" s="69">
        <v>4</v>
      </c>
      <c r="T33" s="69">
        <v>6</v>
      </c>
      <c r="U33" s="75"/>
      <c r="V33" s="55">
        <f t="shared" si="5"/>
        <v>80</v>
      </c>
      <c r="W33" s="179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8"/>
      <c r="AI33" s="68"/>
      <c r="AJ33" s="70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80">
        <f t="shared" si="15"/>
        <v>0</v>
      </c>
      <c r="AV33" s="181"/>
      <c r="AW33" s="181"/>
      <c r="AX33" s="181"/>
      <c r="AY33" s="181"/>
      <c r="AZ33" s="181"/>
      <c r="BA33" s="181"/>
      <c r="BB33" s="181"/>
      <c r="BC33" s="181"/>
      <c r="BD33" s="182"/>
      <c r="BE33" s="66">
        <f t="shared" si="10"/>
        <v>80</v>
      </c>
    </row>
    <row r="34" spans="1:57" ht="30" customHeight="1" thickBot="1">
      <c r="A34" s="284"/>
      <c r="B34" s="270"/>
      <c r="C34" s="236"/>
      <c r="D34" s="90" t="s">
        <v>28</v>
      </c>
      <c r="E34" s="69">
        <v>2</v>
      </c>
      <c r="F34" s="69">
        <v>3</v>
      </c>
      <c r="G34" s="69">
        <v>2</v>
      </c>
      <c r="H34" s="69">
        <v>3</v>
      </c>
      <c r="I34" s="69">
        <v>2</v>
      </c>
      <c r="J34" s="69">
        <v>3</v>
      </c>
      <c r="K34" s="69">
        <v>2</v>
      </c>
      <c r="L34" s="69">
        <v>3</v>
      </c>
      <c r="M34" s="69">
        <v>2</v>
      </c>
      <c r="N34" s="69">
        <v>3</v>
      </c>
      <c r="O34" s="69">
        <v>2</v>
      </c>
      <c r="P34" s="69">
        <v>3</v>
      </c>
      <c r="Q34" s="69">
        <v>2</v>
      </c>
      <c r="R34" s="69">
        <v>3</v>
      </c>
      <c r="S34" s="69">
        <v>2</v>
      </c>
      <c r="T34" s="69">
        <v>3</v>
      </c>
      <c r="U34" s="75"/>
      <c r="V34" s="55">
        <f t="shared" si="5"/>
        <v>40</v>
      </c>
      <c r="W34" s="179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8"/>
      <c r="AI34" s="68"/>
      <c r="AJ34" s="70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80">
        <f t="shared" si="15"/>
        <v>0</v>
      </c>
      <c r="AV34" s="181"/>
      <c r="AW34" s="181"/>
      <c r="AX34" s="181"/>
      <c r="AY34" s="181"/>
      <c r="AZ34" s="181"/>
      <c r="BA34" s="181"/>
      <c r="BB34" s="181"/>
      <c r="BC34" s="181"/>
      <c r="BD34" s="182"/>
      <c r="BE34" s="66">
        <f t="shared" si="10"/>
        <v>40</v>
      </c>
    </row>
    <row r="35" spans="1:57" ht="20.25" customHeight="1" thickTop="1" thickBot="1">
      <c r="A35" s="284"/>
      <c r="B35" s="242" t="s">
        <v>55</v>
      </c>
      <c r="C35" s="244" t="s">
        <v>56</v>
      </c>
      <c r="D35" s="88" t="s">
        <v>27</v>
      </c>
      <c r="E35" s="65">
        <f t="shared" ref="E35:T35" si="26">E37+E57</f>
        <v>20</v>
      </c>
      <c r="F35" s="65">
        <f t="shared" si="26"/>
        <v>18</v>
      </c>
      <c r="G35" s="65">
        <f t="shared" si="26"/>
        <v>20</v>
      </c>
      <c r="H35" s="65">
        <f t="shared" si="26"/>
        <v>18</v>
      </c>
      <c r="I35" s="65">
        <f t="shared" si="26"/>
        <v>20</v>
      </c>
      <c r="J35" s="65">
        <f t="shared" si="26"/>
        <v>18</v>
      </c>
      <c r="K35" s="65">
        <f t="shared" si="26"/>
        <v>20</v>
      </c>
      <c r="L35" s="65">
        <f t="shared" si="26"/>
        <v>18</v>
      </c>
      <c r="M35" s="65">
        <f t="shared" si="26"/>
        <v>20</v>
      </c>
      <c r="N35" s="65">
        <f t="shared" si="26"/>
        <v>18</v>
      </c>
      <c r="O35" s="65">
        <f t="shared" si="26"/>
        <v>18</v>
      </c>
      <c r="P35" s="65">
        <f t="shared" si="26"/>
        <v>20</v>
      </c>
      <c r="Q35" s="65">
        <f t="shared" si="26"/>
        <v>18</v>
      </c>
      <c r="R35" s="65">
        <f t="shared" si="26"/>
        <v>20</v>
      </c>
      <c r="S35" s="65">
        <f t="shared" si="26"/>
        <v>18</v>
      </c>
      <c r="T35" s="65">
        <f t="shared" si="26"/>
        <v>18</v>
      </c>
      <c r="U35" s="65"/>
      <c r="V35" s="55">
        <f t="shared" si="5"/>
        <v>302</v>
      </c>
      <c r="W35" s="179"/>
      <c r="X35" s="71">
        <f>X37+X57</f>
        <v>28</v>
      </c>
      <c r="Y35" s="71">
        <f t="shared" ref="Y35:AO35" si="27">Y37+Y57</f>
        <v>28</v>
      </c>
      <c r="Z35" s="71">
        <f t="shared" si="27"/>
        <v>28</v>
      </c>
      <c r="AA35" s="71">
        <f t="shared" si="27"/>
        <v>28</v>
      </c>
      <c r="AB35" s="71">
        <f t="shared" si="27"/>
        <v>28</v>
      </c>
      <c r="AC35" s="71">
        <f t="shared" si="27"/>
        <v>28</v>
      </c>
      <c r="AD35" s="71">
        <f t="shared" si="27"/>
        <v>30</v>
      </c>
      <c r="AE35" s="71">
        <f t="shared" si="27"/>
        <v>28</v>
      </c>
      <c r="AF35" s="71">
        <f t="shared" si="27"/>
        <v>30</v>
      </c>
      <c r="AG35" s="71">
        <f t="shared" si="27"/>
        <v>28</v>
      </c>
      <c r="AH35" s="71">
        <f t="shared" si="27"/>
        <v>28</v>
      </c>
      <c r="AI35" s="71">
        <f t="shared" si="27"/>
        <v>28</v>
      </c>
      <c r="AJ35" s="71">
        <f t="shared" si="27"/>
        <v>28</v>
      </c>
      <c r="AK35" s="71">
        <f t="shared" si="27"/>
        <v>26</v>
      </c>
      <c r="AL35" s="71">
        <f t="shared" si="27"/>
        <v>28</v>
      </c>
      <c r="AM35" s="71">
        <f t="shared" si="27"/>
        <v>28</v>
      </c>
      <c r="AN35" s="71">
        <f t="shared" si="27"/>
        <v>28</v>
      </c>
      <c r="AO35" s="71">
        <f t="shared" si="27"/>
        <v>26</v>
      </c>
      <c r="AP35" s="71"/>
      <c r="AQ35" s="71">
        <f t="shared" ref="AQ35" si="28">AQ37+AQ57</f>
        <v>26</v>
      </c>
      <c r="AR35" s="71"/>
      <c r="AS35" s="71"/>
      <c r="AT35" s="71">
        <f t="shared" ref="AT35" si="29">AT37+AT57</f>
        <v>28</v>
      </c>
      <c r="AU35" s="80">
        <f t="shared" si="15"/>
        <v>558</v>
      </c>
      <c r="AV35" s="181"/>
      <c r="AW35" s="181"/>
      <c r="AX35" s="181"/>
      <c r="AY35" s="181"/>
      <c r="AZ35" s="181"/>
      <c r="BA35" s="181"/>
      <c r="BB35" s="181"/>
      <c r="BC35" s="181"/>
      <c r="BD35" s="182"/>
      <c r="BE35" s="66">
        <f t="shared" si="10"/>
        <v>860</v>
      </c>
    </row>
    <row r="36" spans="1:57" ht="20.25" customHeight="1" thickBot="1">
      <c r="A36" s="284"/>
      <c r="B36" s="243"/>
      <c r="C36" s="245"/>
      <c r="D36" s="89" t="s">
        <v>28</v>
      </c>
      <c r="E36" s="65">
        <f>E38+E58</f>
        <v>10</v>
      </c>
      <c r="F36" s="65">
        <f t="shared" ref="F36:T36" si="30">F38+F58</f>
        <v>9</v>
      </c>
      <c r="G36" s="65">
        <f t="shared" si="30"/>
        <v>10</v>
      </c>
      <c r="H36" s="65">
        <f t="shared" si="30"/>
        <v>9</v>
      </c>
      <c r="I36" s="65">
        <f t="shared" si="30"/>
        <v>10</v>
      </c>
      <c r="J36" s="65">
        <f t="shared" si="30"/>
        <v>9</v>
      </c>
      <c r="K36" s="65">
        <f t="shared" si="30"/>
        <v>10</v>
      </c>
      <c r="L36" s="65">
        <f t="shared" si="30"/>
        <v>9</v>
      </c>
      <c r="M36" s="65">
        <f t="shared" si="30"/>
        <v>10</v>
      </c>
      <c r="N36" s="65">
        <f t="shared" si="30"/>
        <v>9</v>
      </c>
      <c r="O36" s="65">
        <f t="shared" si="30"/>
        <v>9</v>
      </c>
      <c r="P36" s="65">
        <f t="shared" si="30"/>
        <v>10</v>
      </c>
      <c r="Q36" s="65">
        <f t="shared" si="30"/>
        <v>9</v>
      </c>
      <c r="R36" s="65">
        <f t="shared" si="30"/>
        <v>10</v>
      </c>
      <c r="S36" s="65">
        <f t="shared" si="30"/>
        <v>9</v>
      </c>
      <c r="T36" s="65">
        <f t="shared" si="30"/>
        <v>9</v>
      </c>
      <c r="U36" s="65"/>
      <c r="V36" s="55">
        <f t="shared" si="5"/>
        <v>151</v>
      </c>
      <c r="W36" s="179"/>
      <c r="X36" s="71">
        <f>X38+X58</f>
        <v>14</v>
      </c>
      <c r="Y36" s="71">
        <f t="shared" ref="Y36:AO36" si="31">Y38+Y58</f>
        <v>14</v>
      </c>
      <c r="Z36" s="71">
        <f t="shared" si="31"/>
        <v>15</v>
      </c>
      <c r="AA36" s="71">
        <f t="shared" si="31"/>
        <v>15</v>
      </c>
      <c r="AB36" s="71">
        <f t="shared" si="31"/>
        <v>14</v>
      </c>
      <c r="AC36" s="71">
        <f t="shared" si="31"/>
        <v>14</v>
      </c>
      <c r="AD36" s="71">
        <f t="shared" si="31"/>
        <v>15</v>
      </c>
      <c r="AE36" s="71">
        <f t="shared" si="31"/>
        <v>14</v>
      </c>
      <c r="AF36" s="71">
        <f t="shared" si="31"/>
        <v>15</v>
      </c>
      <c r="AG36" s="71">
        <f t="shared" si="31"/>
        <v>13</v>
      </c>
      <c r="AH36" s="71">
        <f t="shared" si="31"/>
        <v>14</v>
      </c>
      <c r="AI36" s="71">
        <f t="shared" si="31"/>
        <v>13</v>
      </c>
      <c r="AJ36" s="71">
        <f t="shared" si="31"/>
        <v>14</v>
      </c>
      <c r="AK36" s="71">
        <f t="shared" si="31"/>
        <v>13</v>
      </c>
      <c r="AL36" s="71">
        <f t="shared" si="31"/>
        <v>14</v>
      </c>
      <c r="AM36" s="71">
        <f t="shared" si="31"/>
        <v>15</v>
      </c>
      <c r="AN36" s="71">
        <f t="shared" si="31"/>
        <v>13</v>
      </c>
      <c r="AO36" s="71">
        <f t="shared" si="31"/>
        <v>13</v>
      </c>
      <c r="AP36" s="71"/>
      <c r="AQ36" s="71">
        <f t="shared" ref="AQ36" si="32">AQ38+AQ58</f>
        <v>13</v>
      </c>
      <c r="AR36" s="71"/>
      <c r="AS36" s="71"/>
      <c r="AT36" s="71">
        <f t="shared" ref="AT36" si="33">AT38+AT58</f>
        <v>14</v>
      </c>
      <c r="AU36" s="80">
        <f t="shared" si="15"/>
        <v>279</v>
      </c>
      <c r="AV36" s="181"/>
      <c r="AW36" s="181"/>
      <c r="AX36" s="181"/>
      <c r="AY36" s="181"/>
      <c r="AZ36" s="181"/>
      <c r="BA36" s="181"/>
      <c r="BB36" s="181"/>
      <c r="BC36" s="181"/>
      <c r="BD36" s="182"/>
      <c r="BE36" s="66">
        <f t="shared" si="10"/>
        <v>430</v>
      </c>
    </row>
    <row r="37" spans="1:57" ht="20.25" customHeight="1" thickTop="1" thickBot="1">
      <c r="A37" s="284"/>
      <c r="B37" s="246" t="s">
        <v>25</v>
      </c>
      <c r="C37" s="248" t="s">
        <v>57</v>
      </c>
      <c r="D37" s="108" t="s">
        <v>27</v>
      </c>
      <c r="E37" s="99">
        <f>E39+E41+E43+E45+E47+E49+E51+E53+E55</f>
        <v>16</v>
      </c>
      <c r="F37" s="99">
        <f t="shared" ref="F37:T37" si="34">F39+F41+F43+F45+F47+F49+F51+F53+F55</f>
        <v>14</v>
      </c>
      <c r="G37" s="99">
        <f t="shared" si="34"/>
        <v>16</v>
      </c>
      <c r="H37" s="99">
        <f t="shared" si="34"/>
        <v>14</v>
      </c>
      <c r="I37" s="99">
        <f t="shared" si="34"/>
        <v>16</v>
      </c>
      <c r="J37" s="99">
        <f t="shared" si="34"/>
        <v>14</v>
      </c>
      <c r="K37" s="99">
        <f t="shared" si="34"/>
        <v>16</v>
      </c>
      <c r="L37" s="99">
        <f t="shared" si="34"/>
        <v>14</v>
      </c>
      <c r="M37" s="99">
        <f t="shared" si="34"/>
        <v>16</v>
      </c>
      <c r="N37" s="99">
        <f t="shared" si="34"/>
        <v>14</v>
      </c>
      <c r="O37" s="99">
        <f t="shared" si="34"/>
        <v>14</v>
      </c>
      <c r="P37" s="99">
        <f t="shared" si="34"/>
        <v>14</v>
      </c>
      <c r="Q37" s="99">
        <f t="shared" si="34"/>
        <v>14</v>
      </c>
      <c r="R37" s="99">
        <f t="shared" si="34"/>
        <v>14</v>
      </c>
      <c r="S37" s="99">
        <f t="shared" si="34"/>
        <v>14</v>
      </c>
      <c r="T37" s="99">
        <f t="shared" si="34"/>
        <v>12</v>
      </c>
      <c r="U37" s="99"/>
      <c r="V37" s="55">
        <f t="shared" si="5"/>
        <v>232</v>
      </c>
      <c r="W37" s="179"/>
      <c r="X37" s="99">
        <f>X39+X41+X43+X45+X47+X49+X51+X53+X55</f>
        <v>16</v>
      </c>
      <c r="Y37" s="99">
        <f t="shared" ref="Y37:AT37" si="35">Y39+Y41+Y43+Y45+Y47+Y49+Y51+Y53+Y55</f>
        <v>14</v>
      </c>
      <c r="Z37" s="99">
        <f t="shared" si="35"/>
        <v>16</v>
      </c>
      <c r="AA37" s="99">
        <f t="shared" si="35"/>
        <v>14</v>
      </c>
      <c r="AB37" s="99">
        <f t="shared" si="35"/>
        <v>16</v>
      </c>
      <c r="AC37" s="99">
        <f t="shared" si="35"/>
        <v>16</v>
      </c>
      <c r="AD37" s="99">
        <f t="shared" si="35"/>
        <v>18</v>
      </c>
      <c r="AE37" s="99">
        <f t="shared" si="35"/>
        <v>16</v>
      </c>
      <c r="AF37" s="99">
        <f t="shared" si="35"/>
        <v>18</v>
      </c>
      <c r="AG37" s="99">
        <f t="shared" si="35"/>
        <v>16</v>
      </c>
      <c r="AH37" s="99">
        <f t="shared" si="35"/>
        <v>16</v>
      </c>
      <c r="AI37" s="99">
        <f t="shared" si="35"/>
        <v>16</v>
      </c>
      <c r="AJ37" s="99">
        <f t="shared" si="35"/>
        <v>16</v>
      </c>
      <c r="AK37" s="99">
        <f t="shared" si="35"/>
        <v>14</v>
      </c>
      <c r="AL37" s="99">
        <f t="shared" si="35"/>
        <v>16</v>
      </c>
      <c r="AM37" s="99">
        <f t="shared" si="35"/>
        <v>14</v>
      </c>
      <c r="AN37" s="99">
        <f t="shared" si="35"/>
        <v>16</v>
      </c>
      <c r="AO37" s="99">
        <f t="shared" si="35"/>
        <v>14</v>
      </c>
      <c r="AP37" s="99"/>
      <c r="AQ37" s="99">
        <f t="shared" si="35"/>
        <v>14</v>
      </c>
      <c r="AR37" s="99"/>
      <c r="AS37" s="99"/>
      <c r="AT37" s="99">
        <f t="shared" si="35"/>
        <v>13</v>
      </c>
      <c r="AU37" s="80">
        <f t="shared" si="15"/>
        <v>309</v>
      </c>
      <c r="AV37" s="181"/>
      <c r="AW37" s="181"/>
      <c r="AX37" s="181"/>
      <c r="AY37" s="181"/>
      <c r="AZ37" s="181"/>
      <c r="BA37" s="181"/>
      <c r="BB37" s="181"/>
      <c r="BC37" s="181"/>
      <c r="BD37" s="182"/>
      <c r="BE37" s="66">
        <f t="shared" si="10"/>
        <v>541</v>
      </c>
    </row>
    <row r="38" spans="1:57" ht="20.25" customHeight="1" thickBot="1">
      <c r="A38" s="284"/>
      <c r="B38" s="247"/>
      <c r="C38" s="249"/>
      <c r="D38" s="111" t="s">
        <v>28</v>
      </c>
      <c r="E38" s="99">
        <f>E40+E42+E44+E46+E48+E50+E52+E54+E56</f>
        <v>8</v>
      </c>
      <c r="F38" s="99">
        <f t="shared" ref="F38:T38" si="36">F40+F42+F44+F46+F48+F50+F52+F54+F56</f>
        <v>7</v>
      </c>
      <c r="G38" s="99">
        <f t="shared" si="36"/>
        <v>8</v>
      </c>
      <c r="H38" s="99">
        <f t="shared" si="36"/>
        <v>7</v>
      </c>
      <c r="I38" s="99">
        <f t="shared" si="36"/>
        <v>8</v>
      </c>
      <c r="J38" s="99">
        <f t="shared" si="36"/>
        <v>7</v>
      </c>
      <c r="K38" s="99">
        <f t="shared" si="36"/>
        <v>8</v>
      </c>
      <c r="L38" s="99">
        <f t="shared" si="36"/>
        <v>7</v>
      </c>
      <c r="M38" s="99">
        <f t="shared" si="36"/>
        <v>8</v>
      </c>
      <c r="N38" s="99">
        <f t="shared" si="36"/>
        <v>7</v>
      </c>
      <c r="O38" s="99">
        <f t="shared" si="36"/>
        <v>7</v>
      </c>
      <c r="P38" s="99">
        <f t="shared" si="36"/>
        <v>7</v>
      </c>
      <c r="Q38" s="99">
        <f t="shared" si="36"/>
        <v>7</v>
      </c>
      <c r="R38" s="99">
        <f t="shared" si="36"/>
        <v>7</v>
      </c>
      <c r="S38" s="99">
        <f t="shared" si="36"/>
        <v>7</v>
      </c>
      <c r="T38" s="99">
        <f t="shared" si="36"/>
        <v>6</v>
      </c>
      <c r="U38" s="99"/>
      <c r="V38" s="55">
        <f t="shared" si="5"/>
        <v>116</v>
      </c>
      <c r="W38" s="179"/>
      <c r="X38" s="99">
        <f>X40+X42+X44+X46+X48+X50+X52+X54+X56</f>
        <v>8</v>
      </c>
      <c r="Y38" s="99">
        <f t="shared" ref="Y38:AT38" si="37">Y40+Y42+Y44+Y46+Y48+Y50+Y52+Y54+Y56</f>
        <v>7</v>
      </c>
      <c r="Z38" s="99">
        <f t="shared" si="37"/>
        <v>9</v>
      </c>
      <c r="AA38" s="99">
        <f t="shared" si="37"/>
        <v>8</v>
      </c>
      <c r="AB38" s="99">
        <f t="shared" si="37"/>
        <v>8</v>
      </c>
      <c r="AC38" s="99">
        <f t="shared" si="37"/>
        <v>8</v>
      </c>
      <c r="AD38" s="99">
        <f t="shared" si="37"/>
        <v>9</v>
      </c>
      <c r="AE38" s="99">
        <f t="shared" si="37"/>
        <v>8</v>
      </c>
      <c r="AF38" s="99">
        <f t="shared" si="37"/>
        <v>9</v>
      </c>
      <c r="AG38" s="99">
        <f t="shared" si="37"/>
        <v>7</v>
      </c>
      <c r="AH38" s="99">
        <f t="shared" si="37"/>
        <v>8</v>
      </c>
      <c r="AI38" s="99">
        <f t="shared" si="37"/>
        <v>7</v>
      </c>
      <c r="AJ38" s="99">
        <f t="shared" si="37"/>
        <v>8</v>
      </c>
      <c r="AK38" s="99">
        <f t="shared" si="37"/>
        <v>7</v>
      </c>
      <c r="AL38" s="99">
        <f t="shared" si="37"/>
        <v>8</v>
      </c>
      <c r="AM38" s="99">
        <f t="shared" si="37"/>
        <v>7</v>
      </c>
      <c r="AN38" s="99">
        <f t="shared" si="37"/>
        <v>8</v>
      </c>
      <c r="AO38" s="99">
        <f t="shared" si="37"/>
        <v>7</v>
      </c>
      <c r="AP38" s="99"/>
      <c r="AQ38" s="99">
        <f t="shared" si="37"/>
        <v>7</v>
      </c>
      <c r="AR38" s="99"/>
      <c r="AS38" s="99"/>
      <c r="AT38" s="99">
        <f t="shared" si="37"/>
        <v>6</v>
      </c>
      <c r="AU38" s="80">
        <f t="shared" si="15"/>
        <v>154</v>
      </c>
      <c r="AV38" s="181"/>
      <c r="AW38" s="181"/>
      <c r="AX38" s="181"/>
      <c r="AY38" s="181"/>
      <c r="AZ38" s="181"/>
      <c r="BA38" s="181"/>
      <c r="BB38" s="181"/>
      <c r="BC38" s="181"/>
      <c r="BD38" s="182"/>
      <c r="BE38" s="66">
        <f t="shared" si="10"/>
        <v>270</v>
      </c>
    </row>
    <row r="39" spans="1:57" ht="20.25" customHeight="1" thickTop="1" thickBot="1">
      <c r="A39" s="284"/>
      <c r="B39" s="231" t="s">
        <v>58</v>
      </c>
      <c r="C39" s="233" t="s">
        <v>83</v>
      </c>
      <c r="D39" s="85" t="s">
        <v>27</v>
      </c>
      <c r="E39" s="69">
        <v>4</v>
      </c>
      <c r="F39" s="69">
        <v>4</v>
      </c>
      <c r="G39" s="69">
        <v>4</v>
      </c>
      <c r="H39" s="69">
        <v>4</v>
      </c>
      <c r="I39" s="69">
        <v>4</v>
      </c>
      <c r="J39" s="69">
        <v>4</v>
      </c>
      <c r="K39" s="69">
        <v>4</v>
      </c>
      <c r="L39" s="69">
        <v>4</v>
      </c>
      <c r="M39" s="69">
        <v>4</v>
      </c>
      <c r="N39" s="69">
        <v>4</v>
      </c>
      <c r="O39" s="69">
        <v>4</v>
      </c>
      <c r="P39" s="69">
        <v>4</v>
      </c>
      <c r="Q39" s="69">
        <v>4</v>
      </c>
      <c r="R39" s="69">
        <v>4</v>
      </c>
      <c r="S39" s="69">
        <v>4</v>
      </c>
      <c r="T39" s="69">
        <v>4</v>
      </c>
      <c r="U39" s="75"/>
      <c r="V39" s="55">
        <f t="shared" si="5"/>
        <v>64</v>
      </c>
      <c r="W39" s="179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8"/>
      <c r="AI39" s="68"/>
      <c r="AJ39" s="68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80">
        <f t="shared" si="15"/>
        <v>0</v>
      </c>
      <c r="AV39" s="181"/>
      <c r="AW39" s="181"/>
      <c r="AX39" s="181"/>
      <c r="AY39" s="181"/>
      <c r="AZ39" s="181"/>
      <c r="BA39" s="181"/>
      <c r="BB39" s="181"/>
      <c r="BC39" s="181"/>
      <c r="BD39" s="182"/>
      <c r="BE39" s="66">
        <f t="shared" si="10"/>
        <v>64</v>
      </c>
    </row>
    <row r="40" spans="1:57" ht="20.25" customHeight="1" thickBot="1">
      <c r="A40" s="284"/>
      <c r="B40" s="240"/>
      <c r="C40" s="241"/>
      <c r="D40" s="86" t="s">
        <v>28</v>
      </c>
      <c r="E40" s="69">
        <v>2</v>
      </c>
      <c r="F40" s="69">
        <v>2</v>
      </c>
      <c r="G40" s="69">
        <v>2</v>
      </c>
      <c r="H40" s="69">
        <v>2</v>
      </c>
      <c r="I40" s="69">
        <v>2</v>
      </c>
      <c r="J40" s="69">
        <v>2</v>
      </c>
      <c r="K40" s="69">
        <v>2</v>
      </c>
      <c r="L40" s="69">
        <v>2</v>
      </c>
      <c r="M40" s="69">
        <v>2</v>
      </c>
      <c r="N40" s="69">
        <v>2</v>
      </c>
      <c r="O40" s="69">
        <v>2</v>
      </c>
      <c r="P40" s="69">
        <v>2</v>
      </c>
      <c r="Q40" s="69">
        <v>2</v>
      </c>
      <c r="R40" s="69">
        <v>2</v>
      </c>
      <c r="S40" s="69">
        <v>2</v>
      </c>
      <c r="T40" s="69">
        <v>2</v>
      </c>
      <c r="U40" s="75"/>
      <c r="V40" s="55">
        <f t="shared" si="5"/>
        <v>32</v>
      </c>
      <c r="W40" s="179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80">
        <f t="shared" si="15"/>
        <v>0</v>
      </c>
      <c r="AV40" s="181"/>
      <c r="AW40" s="181"/>
      <c r="AX40" s="181"/>
      <c r="AY40" s="181"/>
      <c r="AZ40" s="181"/>
      <c r="BA40" s="181"/>
      <c r="BB40" s="181"/>
      <c r="BC40" s="181"/>
      <c r="BD40" s="182"/>
      <c r="BE40" s="66">
        <f t="shared" si="10"/>
        <v>32</v>
      </c>
    </row>
    <row r="41" spans="1:57" ht="20.25" customHeight="1" thickTop="1" thickBot="1">
      <c r="A41" s="284"/>
      <c r="B41" s="231" t="s">
        <v>74</v>
      </c>
      <c r="C41" s="233" t="s">
        <v>111</v>
      </c>
      <c r="D41" s="85" t="s">
        <v>27</v>
      </c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75"/>
      <c r="V41" s="55">
        <f t="shared" si="5"/>
        <v>0</v>
      </c>
      <c r="W41" s="179"/>
      <c r="X41" s="67">
        <v>4</v>
      </c>
      <c r="Y41" s="67">
        <v>2</v>
      </c>
      <c r="Z41" s="67">
        <v>2</v>
      </c>
      <c r="AA41" s="67">
        <v>2</v>
      </c>
      <c r="AB41" s="67">
        <v>4</v>
      </c>
      <c r="AC41" s="67">
        <v>2</v>
      </c>
      <c r="AD41" s="67">
        <v>4</v>
      </c>
      <c r="AE41" s="67">
        <v>2</v>
      </c>
      <c r="AF41" s="67">
        <v>2</v>
      </c>
      <c r="AG41" s="67">
        <v>4</v>
      </c>
      <c r="AH41" s="68">
        <v>2</v>
      </c>
      <c r="AI41" s="68">
        <v>2</v>
      </c>
      <c r="AJ41" s="68">
        <v>2</v>
      </c>
      <c r="AK41" s="67">
        <v>2</v>
      </c>
      <c r="AL41" s="67">
        <v>2</v>
      </c>
      <c r="AM41" s="67">
        <v>2</v>
      </c>
      <c r="AN41" s="67">
        <v>2</v>
      </c>
      <c r="AO41" s="67">
        <v>2</v>
      </c>
      <c r="AP41" s="67"/>
      <c r="AQ41" s="67">
        <v>2</v>
      </c>
      <c r="AR41" s="67"/>
      <c r="AS41" s="67"/>
      <c r="AT41" s="67">
        <v>2</v>
      </c>
      <c r="AU41" s="80">
        <f t="shared" si="15"/>
        <v>48</v>
      </c>
      <c r="AV41" s="181"/>
      <c r="AW41" s="181"/>
      <c r="AX41" s="181"/>
      <c r="AY41" s="181"/>
      <c r="AZ41" s="181"/>
      <c r="BA41" s="181"/>
      <c r="BB41" s="181"/>
      <c r="BC41" s="181"/>
      <c r="BD41" s="182"/>
      <c r="BE41" s="66">
        <f t="shared" si="10"/>
        <v>48</v>
      </c>
    </row>
    <row r="42" spans="1:57" ht="20.25" customHeight="1" thickBot="1">
      <c r="A42" s="284"/>
      <c r="B42" s="240"/>
      <c r="C42" s="241"/>
      <c r="D42" s="86" t="s">
        <v>28</v>
      </c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75"/>
      <c r="V42" s="55">
        <f t="shared" si="5"/>
        <v>0</v>
      </c>
      <c r="W42" s="179"/>
      <c r="X42" s="67">
        <v>2</v>
      </c>
      <c r="Y42" s="67">
        <v>1</v>
      </c>
      <c r="Z42" s="67">
        <v>2</v>
      </c>
      <c r="AA42" s="67">
        <v>1</v>
      </c>
      <c r="AB42" s="67">
        <v>2</v>
      </c>
      <c r="AC42" s="67">
        <v>1</v>
      </c>
      <c r="AD42" s="67">
        <v>2</v>
      </c>
      <c r="AE42" s="67">
        <v>1</v>
      </c>
      <c r="AF42" s="67">
        <v>1</v>
      </c>
      <c r="AG42" s="67">
        <v>1</v>
      </c>
      <c r="AH42" s="67">
        <v>1</v>
      </c>
      <c r="AI42" s="67">
        <v>1</v>
      </c>
      <c r="AJ42" s="67">
        <v>1</v>
      </c>
      <c r="AK42" s="67">
        <v>1</v>
      </c>
      <c r="AL42" s="67">
        <v>1</v>
      </c>
      <c r="AM42" s="67">
        <v>1</v>
      </c>
      <c r="AN42" s="67">
        <v>1</v>
      </c>
      <c r="AO42" s="67">
        <v>1</v>
      </c>
      <c r="AP42" s="67"/>
      <c r="AQ42" s="67">
        <v>1</v>
      </c>
      <c r="AR42" s="67"/>
      <c r="AS42" s="67"/>
      <c r="AT42" s="67">
        <v>1</v>
      </c>
      <c r="AU42" s="80">
        <f t="shared" si="15"/>
        <v>24</v>
      </c>
      <c r="AV42" s="181"/>
      <c r="AW42" s="181"/>
      <c r="AX42" s="181"/>
      <c r="AY42" s="181"/>
      <c r="AZ42" s="181"/>
      <c r="BA42" s="181"/>
      <c r="BB42" s="181"/>
      <c r="BC42" s="181"/>
      <c r="BD42" s="182"/>
      <c r="BE42" s="66">
        <f t="shared" si="10"/>
        <v>24</v>
      </c>
    </row>
    <row r="43" spans="1:57" ht="20.25" customHeight="1" thickTop="1" thickBot="1">
      <c r="A43" s="284"/>
      <c r="B43" s="231" t="s">
        <v>112</v>
      </c>
      <c r="C43" s="233" t="s">
        <v>113</v>
      </c>
      <c r="D43" s="85" t="s">
        <v>27</v>
      </c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75"/>
      <c r="V43" s="55">
        <f t="shared" si="5"/>
        <v>0</v>
      </c>
      <c r="W43" s="179"/>
      <c r="X43" s="67">
        <v>2</v>
      </c>
      <c r="Y43" s="67">
        <v>4</v>
      </c>
      <c r="Z43" s="67">
        <v>2</v>
      </c>
      <c r="AA43" s="67">
        <v>2</v>
      </c>
      <c r="AB43" s="67">
        <v>2</v>
      </c>
      <c r="AC43" s="67">
        <v>4</v>
      </c>
      <c r="AD43" s="67">
        <v>2</v>
      </c>
      <c r="AE43" s="67">
        <v>4</v>
      </c>
      <c r="AF43" s="67">
        <v>2</v>
      </c>
      <c r="AG43" s="67">
        <v>2</v>
      </c>
      <c r="AH43" s="67">
        <v>2</v>
      </c>
      <c r="AI43" s="67">
        <v>4</v>
      </c>
      <c r="AJ43" s="67">
        <v>2</v>
      </c>
      <c r="AK43" s="67">
        <v>2</v>
      </c>
      <c r="AL43" s="67">
        <v>2</v>
      </c>
      <c r="AM43" s="67">
        <v>2</v>
      </c>
      <c r="AN43" s="67">
        <v>2</v>
      </c>
      <c r="AO43" s="67">
        <v>2</v>
      </c>
      <c r="AP43" s="67"/>
      <c r="AQ43" s="67">
        <v>2</v>
      </c>
      <c r="AR43" s="67"/>
      <c r="AS43" s="67"/>
      <c r="AT43" s="67">
        <v>2</v>
      </c>
      <c r="AU43" s="80">
        <f t="shared" si="15"/>
        <v>48</v>
      </c>
      <c r="AV43" s="181"/>
      <c r="AW43" s="181"/>
      <c r="AX43" s="181"/>
      <c r="AY43" s="181"/>
      <c r="AZ43" s="181"/>
      <c r="BA43" s="181"/>
      <c r="BB43" s="181"/>
      <c r="BC43" s="181"/>
      <c r="BD43" s="182"/>
      <c r="BE43" s="66">
        <f t="shared" si="10"/>
        <v>48</v>
      </c>
    </row>
    <row r="44" spans="1:57" ht="20.25" customHeight="1" thickBot="1">
      <c r="A44" s="284"/>
      <c r="B44" s="240"/>
      <c r="C44" s="241"/>
      <c r="D44" s="86" t="s">
        <v>28</v>
      </c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75"/>
      <c r="V44" s="55">
        <f t="shared" si="5"/>
        <v>0</v>
      </c>
      <c r="W44" s="179"/>
      <c r="X44" s="67">
        <v>1</v>
      </c>
      <c r="Y44" s="67">
        <v>2</v>
      </c>
      <c r="Z44" s="67">
        <v>1</v>
      </c>
      <c r="AA44" s="67">
        <v>2</v>
      </c>
      <c r="AB44" s="67">
        <v>1</v>
      </c>
      <c r="AC44" s="67">
        <v>2</v>
      </c>
      <c r="AD44" s="67">
        <v>1</v>
      </c>
      <c r="AE44" s="67">
        <v>2</v>
      </c>
      <c r="AF44" s="67">
        <v>1</v>
      </c>
      <c r="AG44" s="67">
        <v>1</v>
      </c>
      <c r="AH44" s="67">
        <v>1</v>
      </c>
      <c r="AI44" s="67">
        <v>1</v>
      </c>
      <c r="AJ44" s="67">
        <v>1</v>
      </c>
      <c r="AK44" s="67">
        <v>1</v>
      </c>
      <c r="AL44" s="67">
        <v>1</v>
      </c>
      <c r="AM44" s="67">
        <v>1</v>
      </c>
      <c r="AN44" s="67">
        <v>1</v>
      </c>
      <c r="AO44" s="67">
        <v>1</v>
      </c>
      <c r="AP44" s="67"/>
      <c r="AQ44" s="67">
        <v>1</v>
      </c>
      <c r="AR44" s="67"/>
      <c r="AS44" s="67"/>
      <c r="AT44" s="67">
        <v>1</v>
      </c>
      <c r="AU44" s="80">
        <f t="shared" si="15"/>
        <v>24</v>
      </c>
      <c r="AV44" s="181"/>
      <c r="AW44" s="181"/>
      <c r="AX44" s="181"/>
      <c r="AY44" s="181"/>
      <c r="AZ44" s="181"/>
      <c r="BA44" s="181"/>
      <c r="BB44" s="181"/>
      <c r="BC44" s="181"/>
      <c r="BD44" s="182"/>
      <c r="BE44" s="66">
        <f t="shared" si="10"/>
        <v>24</v>
      </c>
    </row>
    <row r="45" spans="1:57" ht="20.25" customHeight="1" thickTop="1" thickBot="1">
      <c r="A45" s="284"/>
      <c r="B45" s="231" t="s">
        <v>68</v>
      </c>
      <c r="C45" s="233" t="s">
        <v>114</v>
      </c>
      <c r="D45" s="85" t="s">
        <v>27</v>
      </c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55">
        <f t="shared" si="5"/>
        <v>0</v>
      </c>
      <c r="W45" s="179"/>
      <c r="X45" s="67">
        <v>2</v>
      </c>
      <c r="Y45" s="67">
        <v>2</v>
      </c>
      <c r="Z45" s="67">
        <v>2</v>
      </c>
      <c r="AA45" s="67">
        <v>2</v>
      </c>
      <c r="AB45" s="67">
        <v>2</v>
      </c>
      <c r="AC45" s="67">
        <v>2</v>
      </c>
      <c r="AD45" s="67">
        <v>2</v>
      </c>
      <c r="AE45" s="67">
        <v>2</v>
      </c>
      <c r="AF45" s="67">
        <v>4</v>
      </c>
      <c r="AG45" s="67">
        <v>2</v>
      </c>
      <c r="AH45" s="67">
        <v>2</v>
      </c>
      <c r="AI45" s="67">
        <v>2</v>
      </c>
      <c r="AJ45" s="67">
        <v>2</v>
      </c>
      <c r="AK45" s="67">
        <v>2</v>
      </c>
      <c r="AL45" s="67">
        <v>2</v>
      </c>
      <c r="AM45" s="67">
        <v>2</v>
      </c>
      <c r="AN45" s="67">
        <v>2</v>
      </c>
      <c r="AO45" s="67">
        <v>2</v>
      </c>
      <c r="AP45" s="67"/>
      <c r="AQ45" s="67">
        <v>2</v>
      </c>
      <c r="AR45" s="67"/>
      <c r="AS45" s="67"/>
      <c r="AT45" s="67">
        <v>2</v>
      </c>
      <c r="AU45" s="80">
        <f t="shared" si="15"/>
        <v>42</v>
      </c>
      <c r="AV45" s="181"/>
      <c r="AW45" s="181"/>
      <c r="AX45" s="181"/>
      <c r="AY45" s="181"/>
      <c r="AZ45" s="181"/>
      <c r="BA45" s="181"/>
      <c r="BB45" s="181"/>
      <c r="BC45" s="181"/>
      <c r="BD45" s="182"/>
      <c r="BE45" s="66">
        <f t="shared" si="10"/>
        <v>42</v>
      </c>
    </row>
    <row r="46" spans="1:57" ht="20.25" customHeight="1" thickBot="1">
      <c r="A46" s="284"/>
      <c r="B46" s="232"/>
      <c r="C46" s="234"/>
      <c r="D46" s="86" t="s">
        <v>28</v>
      </c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55">
        <f t="shared" si="5"/>
        <v>0</v>
      </c>
      <c r="W46" s="179"/>
      <c r="X46" s="67">
        <v>1</v>
      </c>
      <c r="Y46" s="67">
        <v>1</v>
      </c>
      <c r="Z46" s="67">
        <v>1</v>
      </c>
      <c r="AA46" s="67">
        <v>1</v>
      </c>
      <c r="AB46" s="67">
        <v>1</v>
      </c>
      <c r="AC46" s="67">
        <v>1</v>
      </c>
      <c r="AD46" s="67">
        <v>1</v>
      </c>
      <c r="AE46" s="67">
        <v>1</v>
      </c>
      <c r="AF46" s="67">
        <v>2</v>
      </c>
      <c r="AG46" s="67">
        <v>1</v>
      </c>
      <c r="AH46" s="67">
        <v>1</v>
      </c>
      <c r="AI46" s="67">
        <v>1</v>
      </c>
      <c r="AJ46" s="67">
        <v>1</v>
      </c>
      <c r="AK46" s="67">
        <v>1</v>
      </c>
      <c r="AL46" s="67">
        <v>1</v>
      </c>
      <c r="AM46" s="67">
        <v>1</v>
      </c>
      <c r="AN46" s="67">
        <v>1</v>
      </c>
      <c r="AO46" s="67">
        <v>1</v>
      </c>
      <c r="AP46" s="67"/>
      <c r="AQ46" s="67">
        <v>1</v>
      </c>
      <c r="AR46" s="67"/>
      <c r="AS46" s="67"/>
      <c r="AT46" s="67">
        <v>1</v>
      </c>
      <c r="AU46" s="80">
        <f t="shared" si="15"/>
        <v>21</v>
      </c>
      <c r="AV46" s="181"/>
      <c r="AW46" s="181"/>
      <c r="AX46" s="181"/>
      <c r="AY46" s="181"/>
      <c r="AZ46" s="181"/>
      <c r="BA46" s="181"/>
      <c r="BB46" s="181"/>
      <c r="BC46" s="181"/>
      <c r="BD46" s="182"/>
      <c r="BE46" s="66">
        <f t="shared" si="10"/>
        <v>21</v>
      </c>
    </row>
    <row r="47" spans="1:57" ht="20.25" customHeight="1" thickBot="1">
      <c r="A47" s="285"/>
      <c r="B47" s="235" t="s">
        <v>115</v>
      </c>
      <c r="C47" s="235" t="s">
        <v>116</v>
      </c>
      <c r="D47" s="91" t="s">
        <v>27</v>
      </c>
      <c r="E47" s="69">
        <v>6</v>
      </c>
      <c r="F47" s="69">
        <v>4</v>
      </c>
      <c r="G47" s="69">
        <v>6</v>
      </c>
      <c r="H47" s="69">
        <v>4</v>
      </c>
      <c r="I47" s="69">
        <v>6</v>
      </c>
      <c r="J47" s="69">
        <v>4</v>
      </c>
      <c r="K47" s="69">
        <v>6</v>
      </c>
      <c r="L47" s="69">
        <v>4</v>
      </c>
      <c r="M47" s="69">
        <v>6</v>
      </c>
      <c r="N47" s="69">
        <v>4</v>
      </c>
      <c r="O47" s="69">
        <v>4</v>
      </c>
      <c r="P47" s="69">
        <v>4</v>
      </c>
      <c r="Q47" s="69">
        <v>4</v>
      </c>
      <c r="R47" s="69">
        <v>4</v>
      </c>
      <c r="S47" s="69">
        <v>4</v>
      </c>
      <c r="T47" s="69">
        <v>4</v>
      </c>
      <c r="U47" s="75"/>
      <c r="V47" s="55">
        <f t="shared" si="5"/>
        <v>74</v>
      </c>
      <c r="W47" s="179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8"/>
      <c r="AI47" s="68"/>
      <c r="AJ47" s="68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80">
        <f t="shared" si="15"/>
        <v>0</v>
      </c>
      <c r="AV47" s="181"/>
      <c r="AW47" s="181"/>
      <c r="AX47" s="181"/>
      <c r="AY47" s="181"/>
      <c r="AZ47" s="181"/>
      <c r="BA47" s="181"/>
      <c r="BB47" s="181"/>
      <c r="BC47" s="181"/>
      <c r="BD47" s="182"/>
      <c r="BE47" s="66">
        <f t="shared" si="10"/>
        <v>74</v>
      </c>
    </row>
    <row r="48" spans="1:57" ht="20.25" customHeight="1" thickBot="1">
      <c r="A48" s="285"/>
      <c r="B48" s="236"/>
      <c r="C48" s="236"/>
      <c r="D48" s="90" t="s">
        <v>28</v>
      </c>
      <c r="E48" s="69">
        <v>3</v>
      </c>
      <c r="F48" s="69">
        <v>2</v>
      </c>
      <c r="G48" s="69">
        <v>3</v>
      </c>
      <c r="H48" s="69">
        <v>2</v>
      </c>
      <c r="I48" s="69">
        <v>3</v>
      </c>
      <c r="J48" s="69">
        <v>2</v>
      </c>
      <c r="K48" s="69">
        <v>3</v>
      </c>
      <c r="L48" s="69">
        <v>2</v>
      </c>
      <c r="M48" s="69">
        <v>3</v>
      </c>
      <c r="N48" s="69">
        <v>2</v>
      </c>
      <c r="O48" s="69">
        <v>2</v>
      </c>
      <c r="P48" s="69">
        <v>2</v>
      </c>
      <c r="Q48" s="69">
        <v>2</v>
      </c>
      <c r="R48" s="69">
        <v>2</v>
      </c>
      <c r="S48" s="69">
        <v>2</v>
      </c>
      <c r="T48" s="69">
        <v>2</v>
      </c>
      <c r="U48" s="75"/>
      <c r="V48" s="55">
        <f t="shared" si="5"/>
        <v>37</v>
      </c>
      <c r="W48" s="179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8"/>
      <c r="AI48" s="68"/>
      <c r="AJ48" s="68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80">
        <f t="shared" si="15"/>
        <v>0</v>
      </c>
      <c r="AV48" s="181"/>
      <c r="AW48" s="181"/>
      <c r="AX48" s="181"/>
      <c r="AY48" s="181"/>
      <c r="AZ48" s="181"/>
      <c r="BA48" s="181"/>
      <c r="BB48" s="181"/>
      <c r="BC48" s="181"/>
      <c r="BD48" s="182"/>
      <c r="BE48" s="66">
        <f t="shared" si="10"/>
        <v>37</v>
      </c>
    </row>
    <row r="49" spans="1:57" ht="20.25" customHeight="1" thickBot="1">
      <c r="A49" s="285"/>
      <c r="B49" s="235" t="s">
        <v>118</v>
      </c>
      <c r="C49" s="235" t="s">
        <v>117</v>
      </c>
      <c r="D49" s="85" t="s">
        <v>27</v>
      </c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75"/>
      <c r="V49" s="55">
        <f t="shared" si="5"/>
        <v>0</v>
      </c>
      <c r="W49" s="179"/>
      <c r="X49" s="67">
        <v>4</v>
      </c>
      <c r="Y49" s="67">
        <v>2</v>
      </c>
      <c r="Z49" s="67">
        <v>4</v>
      </c>
      <c r="AA49" s="67">
        <v>4</v>
      </c>
      <c r="AB49" s="67">
        <v>2</v>
      </c>
      <c r="AC49" s="67">
        <v>4</v>
      </c>
      <c r="AD49" s="67">
        <v>4</v>
      </c>
      <c r="AE49" s="67">
        <v>4</v>
      </c>
      <c r="AF49" s="67">
        <v>4</v>
      </c>
      <c r="AG49" s="67">
        <v>4</v>
      </c>
      <c r="AH49" s="68">
        <v>4</v>
      </c>
      <c r="AI49" s="68">
        <v>4</v>
      </c>
      <c r="AJ49" s="68">
        <v>4</v>
      </c>
      <c r="AK49" s="67">
        <v>4</v>
      </c>
      <c r="AL49" s="67">
        <v>4</v>
      </c>
      <c r="AM49" s="67">
        <v>4</v>
      </c>
      <c r="AN49" s="67">
        <v>4</v>
      </c>
      <c r="AO49" s="67">
        <v>4</v>
      </c>
      <c r="AP49" s="67"/>
      <c r="AQ49" s="67">
        <v>4</v>
      </c>
      <c r="AR49" s="67"/>
      <c r="AS49" s="67"/>
      <c r="AT49" s="67">
        <v>4</v>
      </c>
      <c r="AU49" s="80">
        <f t="shared" si="15"/>
        <v>76</v>
      </c>
      <c r="AV49" s="181"/>
      <c r="AW49" s="181"/>
      <c r="AX49" s="181"/>
      <c r="AY49" s="181"/>
      <c r="AZ49" s="181"/>
      <c r="BA49" s="181"/>
      <c r="BB49" s="181"/>
      <c r="BC49" s="181"/>
      <c r="BD49" s="182"/>
      <c r="BE49" s="66">
        <f t="shared" si="10"/>
        <v>76</v>
      </c>
    </row>
    <row r="50" spans="1:57" ht="20.25" customHeight="1" thickBot="1">
      <c r="A50" s="285"/>
      <c r="B50" s="236"/>
      <c r="C50" s="236"/>
      <c r="D50" s="86" t="s">
        <v>28</v>
      </c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75"/>
      <c r="V50" s="55">
        <f t="shared" si="5"/>
        <v>0</v>
      </c>
      <c r="W50" s="179"/>
      <c r="X50" s="67">
        <v>2</v>
      </c>
      <c r="Y50" s="67">
        <v>1</v>
      </c>
      <c r="Z50" s="67">
        <v>2</v>
      </c>
      <c r="AA50" s="67">
        <v>2</v>
      </c>
      <c r="AB50" s="67">
        <v>1</v>
      </c>
      <c r="AC50" s="67">
        <v>2</v>
      </c>
      <c r="AD50" s="67">
        <v>2</v>
      </c>
      <c r="AE50" s="67">
        <v>2</v>
      </c>
      <c r="AF50" s="67">
        <v>2</v>
      </c>
      <c r="AG50" s="67">
        <v>2</v>
      </c>
      <c r="AH50" s="68">
        <v>2</v>
      </c>
      <c r="AI50" s="68">
        <v>2</v>
      </c>
      <c r="AJ50" s="68">
        <v>2</v>
      </c>
      <c r="AK50" s="67">
        <v>2</v>
      </c>
      <c r="AL50" s="67">
        <v>2</v>
      </c>
      <c r="AM50" s="67">
        <v>2</v>
      </c>
      <c r="AN50" s="67">
        <v>2</v>
      </c>
      <c r="AO50" s="67">
        <v>2</v>
      </c>
      <c r="AP50" s="67"/>
      <c r="AQ50" s="67">
        <v>2</v>
      </c>
      <c r="AR50" s="67"/>
      <c r="AS50" s="67"/>
      <c r="AT50" s="67">
        <v>2</v>
      </c>
      <c r="AU50" s="80">
        <f t="shared" si="15"/>
        <v>38</v>
      </c>
      <c r="AV50" s="181"/>
      <c r="AW50" s="181"/>
      <c r="AX50" s="181"/>
      <c r="AY50" s="181"/>
      <c r="AZ50" s="181"/>
      <c r="BA50" s="181"/>
      <c r="BB50" s="181"/>
      <c r="BC50" s="181"/>
      <c r="BD50" s="182"/>
      <c r="BE50" s="66">
        <f t="shared" si="10"/>
        <v>38</v>
      </c>
    </row>
    <row r="51" spans="1:57" ht="20.25" customHeight="1" thickBot="1">
      <c r="A51" s="285"/>
      <c r="B51" s="230" t="s">
        <v>122</v>
      </c>
      <c r="C51" s="230" t="s">
        <v>123</v>
      </c>
      <c r="D51" s="85" t="s">
        <v>27</v>
      </c>
      <c r="E51" s="69">
        <v>4</v>
      </c>
      <c r="F51" s="69">
        <v>4</v>
      </c>
      <c r="G51" s="69">
        <v>4</v>
      </c>
      <c r="H51" s="69">
        <v>4</v>
      </c>
      <c r="I51" s="69">
        <v>4</v>
      </c>
      <c r="J51" s="69">
        <v>4</v>
      </c>
      <c r="K51" s="69">
        <v>4</v>
      </c>
      <c r="L51" s="69">
        <v>4</v>
      </c>
      <c r="M51" s="69">
        <v>4</v>
      </c>
      <c r="N51" s="69">
        <v>4</v>
      </c>
      <c r="O51" s="69">
        <v>4</v>
      </c>
      <c r="P51" s="69">
        <v>4</v>
      </c>
      <c r="Q51" s="69">
        <v>4</v>
      </c>
      <c r="R51" s="69">
        <v>4</v>
      </c>
      <c r="S51" s="69">
        <v>4</v>
      </c>
      <c r="T51" s="69">
        <v>4</v>
      </c>
      <c r="U51" s="75"/>
      <c r="V51" s="55">
        <f t="shared" si="5"/>
        <v>64</v>
      </c>
      <c r="W51" s="179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8"/>
      <c r="AI51" s="68"/>
      <c r="AJ51" s="68"/>
      <c r="AK51" s="67"/>
      <c r="AL51" s="67"/>
      <c r="AM51" s="67"/>
      <c r="AN51" s="67"/>
      <c r="AO51" s="67"/>
      <c r="AP51" s="67"/>
      <c r="AQ51" s="67"/>
      <c r="AR51" s="67"/>
      <c r="AS51" s="67"/>
      <c r="AT51" s="67"/>
      <c r="AU51" s="80">
        <f t="shared" si="15"/>
        <v>0</v>
      </c>
      <c r="AV51" s="181"/>
      <c r="AW51" s="181"/>
      <c r="AX51" s="181"/>
      <c r="AY51" s="181"/>
      <c r="AZ51" s="181"/>
      <c r="BA51" s="181"/>
      <c r="BB51" s="181"/>
      <c r="BC51" s="181"/>
      <c r="BD51" s="182"/>
      <c r="BE51" s="66">
        <f t="shared" si="10"/>
        <v>64</v>
      </c>
    </row>
    <row r="52" spans="1:57" ht="20.25" customHeight="1" thickBot="1">
      <c r="A52" s="285"/>
      <c r="B52" s="230"/>
      <c r="C52" s="230"/>
      <c r="D52" s="86" t="s">
        <v>28</v>
      </c>
      <c r="E52" s="69">
        <v>2</v>
      </c>
      <c r="F52" s="69">
        <v>2</v>
      </c>
      <c r="G52" s="69">
        <v>2</v>
      </c>
      <c r="H52" s="69">
        <v>2</v>
      </c>
      <c r="I52" s="69">
        <v>2</v>
      </c>
      <c r="J52" s="69">
        <v>2</v>
      </c>
      <c r="K52" s="69">
        <v>2</v>
      </c>
      <c r="L52" s="69">
        <v>2</v>
      </c>
      <c r="M52" s="69">
        <v>2</v>
      </c>
      <c r="N52" s="69">
        <v>2</v>
      </c>
      <c r="O52" s="69">
        <v>2</v>
      </c>
      <c r="P52" s="69">
        <v>2</v>
      </c>
      <c r="Q52" s="69">
        <v>2</v>
      </c>
      <c r="R52" s="69">
        <v>2</v>
      </c>
      <c r="S52" s="69">
        <v>2</v>
      </c>
      <c r="T52" s="69">
        <v>2</v>
      </c>
      <c r="U52" s="75"/>
      <c r="V52" s="55">
        <f t="shared" si="5"/>
        <v>32</v>
      </c>
      <c r="W52" s="179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8"/>
      <c r="AI52" s="68"/>
      <c r="AJ52" s="68"/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U52" s="80">
        <f t="shared" si="15"/>
        <v>0</v>
      </c>
      <c r="AV52" s="181"/>
      <c r="AW52" s="181"/>
      <c r="AX52" s="181"/>
      <c r="AY52" s="181"/>
      <c r="AZ52" s="181"/>
      <c r="BA52" s="181"/>
      <c r="BB52" s="181"/>
      <c r="BC52" s="181"/>
      <c r="BD52" s="182"/>
      <c r="BE52" s="66">
        <f t="shared" si="10"/>
        <v>32</v>
      </c>
    </row>
    <row r="53" spans="1:57" ht="20.25" customHeight="1" thickBot="1">
      <c r="A53" s="285"/>
      <c r="B53" s="235" t="s">
        <v>120</v>
      </c>
      <c r="C53" s="235" t="s">
        <v>121</v>
      </c>
      <c r="D53" s="85" t="s">
        <v>27</v>
      </c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75"/>
      <c r="V53" s="55">
        <f t="shared" si="5"/>
        <v>0</v>
      </c>
      <c r="W53" s="179"/>
      <c r="X53" s="67">
        <v>4</v>
      </c>
      <c r="Y53" s="67">
        <v>2</v>
      </c>
      <c r="Z53" s="67">
        <v>4</v>
      </c>
      <c r="AA53" s="67">
        <v>2</v>
      </c>
      <c r="AB53" s="67">
        <v>4</v>
      </c>
      <c r="AC53" s="67">
        <v>2</v>
      </c>
      <c r="AD53" s="67">
        <v>4</v>
      </c>
      <c r="AE53" s="67">
        <v>2</v>
      </c>
      <c r="AF53" s="67">
        <v>4</v>
      </c>
      <c r="AG53" s="67">
        <v>2</v>
      </c>
      <c r="AH53" s="68">
        <v>4</v>
      </c>
      <c r="AI53" s="68">
        <v>2</v>
      </c>
      <c r="AJ53" s="68">
        <v>4</v>
      </c>
      <c r="AK53" s="67">
        <v>2</v>
      </c>
      <c r="AL53" s="67">
        <v>4</v>
      </c>
      <c r="AM53" s="67">
        <v>2</v>
      </c>
      <c r="AN53" s="67">
        <v>4</v>
      </c>
      <c r="AO53" s="67">
        <v>2</v>
      </c>
      <c r="AP53" s="67"/>
      <c r="AQ53" s="67">
        <v>2</v>
      </c>
      <c r="AR53" s="67"/>
      <c r="AS53" s="67"/>
      <c r="AT53" s="67">
        <v>1</v>
      </c>
      <c r="AU53" s="80">
        <f t="shared" si="15"/>
        <v>57</v>
      </c>
      <c r="AV53" s="181"/>
      <c r="AW53" s="181"/>
      <c r="AX53" s="181"/>
      <c r="AY53" s="181"/>
      <c r="AZ53" s="181"/>
      <c r="BA53" s="181"/>
      <c r="BB53" s="181"/>
      <c r="BC53" s="181"/>
      <c r="BD53" s="182"/>
      <c r="BE53" s="66">
        <f t="shared" si="10"/>
        <v>57</v>
      </c>
    </row>
    <row r="54" spans="1:57" ht="20.25" customHeight="1" thickBot="1">
      <c r="A54" s="285"/>
      <c r="B54" s="236"/>
      <c r="C54" s="236"/>
      <c r="D54" s="86" t="s">
        <v>28</v>
      </c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75"/>
      <c r="V54" s="55">
        <f t="shared" si="5"/>
        <v>0</v>
      </c>
      <c r="W54" s="179"/>
      <c r="X54" s="67">
        <v>2</v>
      </c>
      <c r="Y54" s="67">
        <v>1</v>
      </c>
      <c r="Z54" s="67">
        <v>2</v>
      </c>
      <c r="AA54" s="67">
        <v>1</v>
      </c>
      <c r="AB54" s="67">
        <v>2</v>
      </c>
      <c r="AC54" s="67">
        <v>1</v>
      </c>
      <c r="AD54" s="67">
        <v>2</v>
      </c>
      <c r="AE54" s="67">
        <v>1</v>
      </c>
      <c r="AF54" s="67">
        <v>2</v>
      </c>
      <c r="AG54" s="67">
        <v>1</v>
      </c>
      <c r="AH54" s="68">
        <v>2</v>
      </c>
      <c r="AI54" s="68">
        <v>1</v>
      </c>
      <c r="AJ54" s="68">
        <v>2</v>
      </c>
      <c r="AK54" s="67">
        <v>1</v>
      </c>
      <c r="AL54" s="67">
        <v>2</v>
      </c>
      <c r="AM54" s="67">
        <v>1</v>
      </c>
      <c r="AN54" s="67">
        <v>2</v>
      </c>
      <c r="AO54" s="67">
        <v>1</v>
      </c>
      <c r="AP54" s="67"/>
      <c r="AQ54" s="67">
        <v>1</v>
      </c>
      <c r="AR54" s="67"/>
      <c r="AS54" s="67"/>
      <c r="AT54" s="67"/>
      <c r="AU54" s="80">
        <f t="shared" si="15"/>
        <v>28</v>
      </c>
      <c r="AV54" s="181"/>
      <c r="AW54" s="181"/>
      <c r="AX54" s="181"/>
      <c r="AY54" s="181"/>
      <c r="AZ54" s="181"/>
      <c r="BA54" s="181"/>
      <c r="BB54" s="181"/>
      <c r="BC54" s="181"/>
      <c r="BD54" s="182"/>
      <c r="BE54" s="66">
        <f t="shared" si="10"/>
        <v>28</v>
      </c>
    </row>
    <row r="55" spans="1:57" ht="20.25" customHeight="1" thickBot="1">
      <c r="A55" s="285"/>
      <c r="B55" s="235" t="s">
        <v>119</v>
      </c>
      <c r="C55" s="235" t="s">
        <v>100</v>
      </c>
      <c r="D55" s="91" t="s">
        <v>27</v>
      </c>
      <c r="E55" s="69">
        <v>2</v>
      </c>
      <c r="F55" s="69">
        <v>2</v>
      </c>
      <c r="G55" s="69">
        <v>2</v>
      </c>
      <c r="H55" s="69">
        <v>2</v>
      </c>
      <c r="I55" s="69">
        <v>2</v>
      </c>
      <c r="J55" s="69">
        <v>2</v>
      </c>
      <c r="K55" s="69">
        <v>2</v>
      </c>
      <c r="L55" s="69">
        <v>2</v>
      </c>
      <c r="M55" s="69">
        <v>2</v>
      </c>
      <c r="N55" s="69">
        <v>2</v>
      </c>
      <c r="O55" s="69">
        <v>2</v>
      </c>
      <c r="P55" s="69">
        <v>2</v>
      </c>
      <c r="Q55" s="69">
        <v>2</v>
      </c>
      <c r="R55" s="69">
        <v>2</v>
      </c>
      <c r="S55" s="69">
        <v>2</v>
      </c>
      <c r="T55" s="69"/>
      <c r="U55" s="75"/>
      <c r="V55" s="55">
        <f t="shared" si="5"/>
        <v>30</v>
      </c>
      <c r="W55" s="179"/>
      <c r="X55" s="67"/>
      <c r="Y55" s="67">
        <v>2</v>
      </c>
      <c r="Z55" s="67">
        <v>2</v>
      </c>
      <c r="AA55" s="67">
        <v>2</v>
      </c>
      <c r="AB55" s="67">
        <v>2</v>
      </c>
      <c r="AC55" s="67">
        <v>2</v>
      </c>
      <c r="AD55" s="67">
        <v>2</v>
      </c>
      <c r="AE55" s="67">
        <v>2</v>
      </c>
      <c r="AF55" s="67">
        <v>2</v>
      </c>
      <c r="AG55" s="67">
        <v>2</v>
      </c>
      <c r="AH55" s="67">
        <v>2</v>
      </c>
      <c r="AI55" s="67">
        <v>2</v>
      </c>
      <c r="AJ55" s="67">
        <v>2</v>
      </c>
      <c r="AK55" s="67">
        <v>2</v>
      </c>
      <c r="AL55" s="67">
        <v>2</v>
      </c>
      <c r="AM55" s="67">
        <v>2</v>
      </c>
      <c r="AN55" s="67">
        <v>2</v>
      </c>
      <c r="AO55" s="67">
        <v>2</v>
      </c>
      <c r="AP55" s="67"/>
      <c r="AQ55" s="67">
        <v>2</v>
      </c>
      <c r="AR55" s="67"/>
      <c r="AS55" s="67"/>
      <c r="AT55" s="67">
        <v>2</v>
      </c>
      <c r="AU55" s="80">
        <f t="shared" si="15"/>
        <v>38</v>
      </c>
      <c r="AV55" s="181"/>
      <c r="AW55" s="181"/>
      <c r="AX55" s="181"/>
      <c r="AY55" s="181"/>
      <c r="AZ55" s="181"/>
      <c r="BA55" s="181"/>
      <c r="BB55" s="181"/>
      <c r="BC55" s="181"/>
      <c r="BD55" s="182"/>
      <c r="BE55" s="66">
        <f t="shared" si="10"/>
        <v>68</v>
      </c>
    </row>
    <row r="56" spans="1:57" ht="20.25" customHeight="1" thickBot="1">
      <c r="A56" s="285"/>
      <c r="B56" s="236"/>
      <c r="C56" s="236"/>
      <c r="D56" s="90" t="s">
        <v>28</v>
      </c>
      <c r="E56" s="69">
        <v>1</v>
      </c>
      <c r="F56" s="69">
        <v>1</v>
      </c>
      <c r="G56" s="69">
        <v>1</v>
      </c>
      <c r="H56" s="69">
        <v>1</v>
      </c>
      <c r="I56" s="69">
        <v>1</v>
      </c>
      <c r="J56" s="69">
        <v>1</v>
      </c>
      <c r="K56" s="69">
        <v>1</v>
      </c>
      <c r="L56" s="69">
        <v>1</v>
      </c>
      <c r="M56" s="69">
        <v>1</v>
      </c>
      <c r="N56" s="69">
        <v>1</v>
      </c>
      <c r="O56" s="69">
        <v>1</v>
      </c>
      <c r="P56" s="69">
        <v>1</v>
      </c>
      <c r="Q56" s="69">
        <v>1</v>
      </c>
      <c r="R56" s="69">
        <v>1</v>
      </c>
      <c r="S56" s="69">
        <v>1</v>
      </c>
      <c r="T56" s="69"/>
      <c r="U56" s="75"/>
      <c r="V56" s="55">
        <f t="shared" si="5"/>
        <v>15</v>
      </c>
      <c r="W56" s="179"/>
      <c r="X56" s="67"/>
      <c r="Y56" s="67">
        <v>1</v>
      </c>
      <c r="Z56" s="67">
        <v>1</v>
      </c>
      <c r="AA56" s="67">
        <v>1</v>
      </c>
      <c r="AB56" s="67">
        <v>1</v>
      </c>
      <c r="AC56" s="67">
        <v>1</v>
      </c>
      <c r="AD56" s="67">
        <v>1</v>
      </c>
      <c r="AE56" s="67">
        <v>1</v>
      </c>
      <c r="AF56" s="67">
        <v>1</v>
      </c>
      <c r="AG56" s="67">
        <v>1</v>
      </c>
      <c r="AH56" s="67">
        <v>1</v>
      </c>
      <c r="AI56" s="67">
        <v>1</v>
      </c>
      <c r="AJ56" s="67">
        <v>1</v>
      </c>
      <c r="AK56" s="67">
        <v>1</v>
      </c>
      <c r="AL56" s="67">
        <v>1</v>
      </c>
      <c r="AM56" s="67">
        <v>1</v>
      </c>
      <c r="AN56" s="67">
        <v>1</v>
      </c>
      <c r="AO56" s="67">
        <v>1</v>
      </c>
      <c r="AP56" s="67"/>
      <c r="AQ56" s="67">
        <v>1</v>
      </c>
      <c r="AR56" s="67"/>
      <c r="AS56" s="67"/>
      <c r="AT56" s="67">
        <v>1</v>
      </c>
      <c r="AU56" s="80">
        <f t="shared" si="15"/>
        <v>19</v>
      </c>
      <c r="AV56" s="181"/>
      <c r="AW56" s="181"/>
      <c r="AX56" s="181"/>
      <c r="AY56" s="181"/>
      <c r="AZ56" s="181"/>
      <c r="BA56" s="181"/>
      <c r="BB56" s="181"/>
      <c r="BC56" s="181"/>
      <c r="BD56" s="182"/>
      <c r="BE56" s="66">
        <f t="shared" si="10"/>
        <v>34</v>
      </c>
    </row>
    <row r="57" spans="1:57" ht="20.25" customHeight="1" thickBot="1">
      <c r="A57" s="284"/>
      <c r="B57" s="250" t="s">
        <v>64</v>
      </c>
      <c r="C57" s="252" t="s">
        <v>65</v>
      </c>
      <c r="D57" s="112" t="s">
        <v>27</v>
      </c>
      <c r="E57" s="99">
        <f>E59+E67</f>
        <v>4</v>
      </c>
      <c r="F57" s="99">
        <f t="shared" ref="F57:T57" si="38">F59+F67</f>
        <v>4</v>
      </c>
      <c r="G57" s="99">
        <f t="shared" si="38"/>
        <v>4</v>
      </c>
      <c r="H57" s="99">
        <f t="shared" si="38"/>
        <v>4</v>
      </c>
      <c r="I57" s="99">
        <f t="shared" si="38"/>
        <v>4</v>
      </c>
      <c r="J57" s="99">
        <f t="shared" si="38"/>
        <v>4</v>
      </c>
      <c r="K57" s="99">
        <f t="shared" si="38"/>
        <v>4</v>
      </c>
      <c r="L57" s="99">
        <f t="shared" si="38"/>
        <v>4</v>
      </c>
      <c r="M57" s="99">
        <f t="shared" si="38"/>
        <v>4</v>
      </c>
      <c r="N57" s="99">
        <f t="shared" si="38"/>
        <v>4</v>
      </c>
      <c r="O57" s="99">
        <f t="shared" si="38"/>
        <v>4</v>
      </c>
      <c r="P57" s="99">
        <f t="shared" si="38"/>
        <v>6</v>
      </c>
      <c r="Q57" s="99">
        <f t="shared" si="38"/>
        <v>4</v>
      </c>
      <c r="R57" s="99">
        <f t="shared" si="38"/>
        <v>6</v>
      </c>
      <c r="S57" s="99">
        <f t="shared" si="38"/>
        <v>4</v>
      </c>
      <c r="T57" s="99">
        <f t="shared" si="38"/>
        <v>6</v>
      </c>
      <c r="U57" s="99"/>
      <c r="V57" s="55">
        <f t="shared" si="5"/>
        <v>70</v>
      </c>
      <c r="W57" s="179"/>
      <c r="X57" s="99">
        <f>X59+X67</f>
        <v>12</v>
      </c>
      <c r="Y57" s="99">
        <f t="shared" ref="Y57:AT57" si="39">Y59+Y67</f>
        <v>14</v>
      </c>
      <c r="Z57" s="99">
        <f t="shared" si="39"/>
        <v>12</v>
      </c>
      <c r="AA57" s="99">
        <f t="shared" si="39"/>
        <v>14</v>
      </c>
      <c r="AB57" s="99">
        <f t="shared" si="39"/>
        <v>12</v>
      </c>
      <c r="AC57" s="99">
        <f t="shared" si="39"/>
        <v>12</v>
      </c>
      <c r="AD57" s="99">
        <f t="shared" si="39"/>
        <v>12</v>
      </c>
      <c r="AE57" s="99">
        <f t="shared" si="39"/>
        <v>12</v>
      </c>
      <c r="AF57" s="99">
        <f t="shared" si="39"/>
        <v>12</v>
      </c>
      <c r="AG57" s="99">
        <f t="shared" si="39"/>
        <v>12</v>
      </c>
      <c r="AH57" s="99">
        <f t="shared" si="39"/>
        <v>12</v>
      </c>
      <c r="AI57" s="99">
        <f t="shared" si="39"/>
        <v>12</v>
      </c>
      <c r="AJ57" s="99">
        <f t="shared" si="39"/>
        <v>12</v>
      </c>
      <c r="AK57" s="99">
        <f t="shared" si="39"/>
        <v>12</v>
      </c>
      <c r="AL57" s="99">
        <f t="shared" si="39"/>
        <v>12</v>
      </c>
      <c r="AM57" s="99">
        <f t="shared" si="39"/>
        <v>14</v>
      </c>
      <c r="AN57" s="99">
        <f t="shared" si="39"/>
        <v>12</v>
      </c>
      <c r="AO57" s="99">
        <f t="shared" si="39"/>
        <v>12</v>
      </c>
      <c r="AP57" s="99"/>
      <c r="AQ57" s="99">
        <f t="shared" si="39"/>
        <v>12</v>
      </c>
      <c r="AR57" s="99"/>
      <c r="AS57" s="99"/>
      <c r="AT57" s="99">
        <f t="shared" si="39"/>
        <v>15</v>
      </c>
      <c r="AU57" s="80">
        <f t="shared" si="15"/>
        <v>249</v>
      </c>
      <c r="AV57" s="181"/>
      <c r="AW57" s="181"/>
      <c r="AX57" s="181"/>
      <c r="AY57" s="181"/>
      <c r="AZ57" s="181"/>
      <c r="BA57" s="181"/>
      <c r="BB57" s="181"/>
      <c r="BC57" s="181"/>
      <c r="BD57" s="182"/>
      <c r="BE57" s="66">
        <f t="shared" si="10"/>
        <v>319</v>
      </c>
    </row>
    <row r="58" spans="1:57" ht="20.25" customHeight="1" thickBot="1">
      <c r="A58" s="284"/>
      <c r="B58" s="251"/>
      <c r="C58" s="253"/>
      <c r="D58" s="112" t="s">
        <v>28</v>
      </c>
      <c r="E58" s="99">
        <f>E60+E68</f>
        <v>2</v>
      </c>
      <c r="F58" s="99">
        <f t="shared" ref="F58:T58" si="40">F60+F68</f>
        <v>2</v>
      </c>
      <c r="G58" s="99">
        <f t="shared" si="40"/>
        <v>2</v>
      </c>
      <c r="H58" s="99">
        <f t="shared" si="40"/>
        <v>2</v>
      </c>
      <c r="I58" s="99">
        <f t="shared" si="40"/>
        <v>2</v>
      </c>
      <c r="J58" s="99">
        <f t="shared" si="40"/>
        <v>2</v>
      </c>
      <c r="K58" s="99">
        <f t="shared" si="40"/>
        <v>2</v>
      </c>
      <c r="L58" s="99">
        <f t="shared" si="40"/>
        <v>2</v>
      </c>
      <c r="M58" s="99">
        <f t="shared" si="40"/>
        <v>2</v>
      </c>
      <c r="N58" s="99">
        <f t="shared" si="40"/>
        <v>2</v>
      </c>
      <c r="O58" s="99">
        <f t="shared" si="40"/>
        <v>2</v>
      </c>
      <c r="P58" s="99">
        <f t="shared" si="40"/>
        <v>3</v>
      </c>
      <c r="Q58" s="99">
        <f t="shared" si="40"/>
        <v>2</v>
      </c>
      <c r="R58" s="99">
        <f t="shared" si="40"/>
        <v>3</v>
      </c>
      <c r="S58" s="99">
        <f t="shared" si="40"/>
        <v>2</v>
      </c>
      <c r="T58" s="99">
        <f t="shared" si="40"/>
        <v>3</v>
      </c>
      <c r="U58" s="99"/>
      <c r="V58" s="55">
        <f t="shared" si="5"/>
        <v>35</v>
      </c>
      <c r="W58" s="179"/>
      <c r="X58" s="99">
        <f>X60+X68</f>
        <v>6</v>
      </c>
      <c r="Y58" s="99">
        <f t="shared" ref="Y58:AT58" si="41">Y60+Y68</f>
        <v>7</v>
      </c>
      <c r="Z58" s="99">
        <f t="shared" si="41"/>
        <v>6</v>
      </c>
      <c r="AA58" s="99">
        <f t="shared" si="41"/>
        <v>7</v>
      </c>
      <c r="AB58" s="99">
        <f t="shared" si="41"/>
        <v>6</v>
      </c>
      <c r="AC58" s="99">
        <f t="shared" si="41"/>
        <v>6</v>
      </c>
      <c r="AD58" s="99">
        <f t="shared" si="41"/>
        <v>6</v>
      </c>
      <c r="AE58" s="99">
        <f t="shared" si="41"/>
        <v>6</v>
      </c>
      <c r="AF58" s="99">
        <f t="shared" si="41"/>
        <v>6</v>
      </c>
      <c r="AG58" s="99">
        <f t="shared" si="41"/>
        <v>6</v>
      </c>
      <c r="AH58" s="99">
        <f t="shared" si="41"/>
        <v>6</v>
      </c>
      <c r="AI58" s="99">
        <f t="shared" si="41"/>
        <v>6</v>
      </c>
      <c r="AJ58" s="99">
        <f t="shared" si="41"/>
        <v>6</v>
      </c>
      <c r="AK58" s="99">
        <f t="shared" si="41"/>
        <v>6</v>
      </c>
      <c r="AL58" s="99">
        <f t="shared" si="41"/>
        <v>6</v>
      </c>
      <c r="AM58" s="99">
        <f t="shared" si="41"/>
        <v>8</v>
      </c>
      <c r="AN58" s="99">
        <f t="shared" si="41"/>
        <v>5</v>
      </c>
      <c r="AO58" s="99">
        <f t="shared" si="41"/>
        <v>6</v>
      </c>
      <c r="AP58" s="99"/>
      <c r="AQ58" s="99">
        <f t="shared" si="41"/>
        <v>6</v>
      </c>
      <c r="AR58" s="99"/>
      <c r="AS58" s="99"/>
      <c r="AT58" s="99">
        <f t="shared" si="41"/>
        <v>8</v>
      </c>
      <c r="AU58" s="80">
        <f t="shared" si="15"/>
        <v>125</v>
      </c>
      <c r="AV58" s="181"/>
      <c r="AW58" s="181"/>
      <c r="AX58" s="181"/>
      <c r="AY58" s="181"/>
      <c r="AZ58" s="181"/>
      <c r="BA58" s="181"/>
      <c r="BB58" s="181"/>
      <c r="BC58" s="181"/>
      <c r="BD58" s="182"/>
      <c r="BE58" s="66">
        <f t="shared" si="10"/>
        <v>160</v>
      </c>
    </row>
    <row r="59" spans="1:57" ht="20.25" customHeight="1" thickBot="1">
      <c r="A59" s="284"/>
      <c r="B59" s="254" t="s">
        <v>76</v>
      </c>
      <c r="C59" s="254" t="s">
        <v>124</v>
      </c>
      <c r="D59" s="115" t="s">
        <v>27</v>
      </c>
      <c r="E59" s="77">
        <f>E61</f>
        <v>0</v>
      </c>
      <c r="F59" s="77">
        <f t="shared" ref="F59:T59" si="42">F61</f>
        <v>0</v>
      </c>
      <c r="G59" s="77">
        <f t="shared" si="42"/>
        <v>0</v>
      </c>
      <c r="H59" s="77">
        <f t="shared" si="42"/>
        <v>0</v>
      </c>
      <c r="I59" s="77">
        <f t="shared" si="42"/>
        <v>0</v>
      </c>
      <c r="J59" s="77">
        <f t="shared" si="42"/>
        <v>0</v>
      </c>
      <c r="K59" s="77">
        <f t="shared" si="42"/>
        <v>0</v>
      </c>
      <c r="L59" s="77">
        <f t="shared" si="42"/>
        <v>0</v>
      </c>
      <c r="M59" s="77">
        <f t="shared" si="42"/>
        <v>0</v>
      </c>
      <c r="N59" s="77">
        <f t="shared" si="42"/>
        <v>0</v>
      </c>
      <c r="O59" s="77">
        <f t="shared" si="42"/>
        <v>0</v>
      </c>
      <c r="P59" s="77">
        <f t="shared" si="42"/>
        <v>0</v>
      </c>
      <c r="Q59" s="77">
        <f t="shared" si="42"/>
        <v>0</v>
      </c>
      <c r="R59" s="77">
        <f t="shared" si="42"/>
        <v>0</v>
      </c>
      <c r="S59" s="77">
        <f t="shared" si="42"/>
        <v>0</v>
      </c>
      <c r="T59" s="77">
        <f t="shared" si="42"/>
        <v>0</v>
      </c>
      <c r="U59" s="77"/>
      <c r="V59" s="55">
        <f t="shared" si="5"/>
        <v>0</v>
      </c>
      <c r="W59" s="179"/>
      <c r="X59" s="102">
        <f>X61+X63</f>
        <v>6</v>
      </c>
      <c r="Y59" s="102">
        <f t="shared" ref="Y59:AT59" si="43">Y61+Y63</f>
        <v>8</v>
      </c>
      <c r="Z59" s="102">
        <f t="shared" si="43"/>
        <v>6</v>
      </c>
      <c r="AA59" s="102">
        <f t="shared" si="43"/>
        <v>8</v>
      </c>
      <c r="AB59" s="102">
        <f t="shared" si="43"/>
        <v>6</v>
      </c>
      <c r="AC59" s="102">
        <f t="shared" si="43"/>
        <v>8</v>
      </c>
      <c r="AD59" s="102">
        <f t="shared" si="43"/>
        <v>6</v>
      </c>
      <c r="AE59" s="102">
        <f t="shared" si="43"/>
        <v>6</v>
      </c>
      <c r="AF59" s="102">
        <f t="shared" si="43"/>
        <v>6</v>
      </c>
      <c r="AG59" s="102">
        <f t="shared" si="43"/>
        <v>8</v>
      </c>
      <c r="AH59" s="102">
        <f t="shared" si="43"/>
        <v>6</v>
      </c>
      <c r="AI59" s="102">
        <f t="shared" si="43"/>
        <v>8</v>
      </c>
      <c r="AJ59" s="102">
        <f t="shared" si="43"/>
        <v>6</v>
      </c>
      <c r="AK59" s="102">
        <f t="shared" si="43"/>
        <v>8</v>
      </c>
      <c r="AL59" s="102">
        <f t="shared" si="43"/>
        <v>6</v>
      </c>
      <c r="AM59" s="102">
        <f t="shared" si="43"/>
        <v>10</v>
      </c>
      <c r="AN59" s="102">
        <f t="shared" si="43"/>
        <v>6</v>
      </c>
      <c r="AO59" s="102">
        <f t="shared" si="43"/>
        <v>8</v>
      </c>
      <c r="AP59" s="102"/>
      <c r="AQ59" s="102">
        <f t="shared" si="43"/>
        <v>6</v>
      </c>
      <c r="AR59" s="102"/>
      <c r="AS59" s="102"/>
      <c r="AT59" s="102">
        <f t="shared" si="43"/>
        <v>9</v>
      </c>
      <c r="AU59" s="80">
        <f t="shared" si="15"/>
        <v>141</v>
      </c>
      <c r="AV59" s="181"/>
      <c r="AW59" s="181"/>
      <c r="AX59" s="181"/>
      <c r="AY59" s="181"/>
      <c r="AZ59" s="181"/>
      <c r="BA59" s="181"/>
      <c r="BB59" s="181"/>
      <c r="BC59" s="181"/>
      <c r="BD59" s="182"/>
      <c r="BE59" s="66">
        <f t="shared" si="10"/>
        <v>141</v>
      </c>
    </row>
    <row r="60" spans="1:57" ht="42" customHeight="1" thickBot="1">
      <c r="A60" s="284"/>
      <c r="B60" s="255"/>
      <c r="C60" s="255"/>
      <c r="D60" s="115" t="s">
        <v>28</v>
      </c>
      <c r="E60" s="77">
        <f>E62</f>
        <v>0</v>
      </c>
      <c r="F60" s="77">
        <f t="shared" ref="F60:T60" si="44">F62</f>
        <v>0</v>
      </c>
      <c r="G60" s="77">
        <f t="shared" si="44"/>
        <v>0</v>
      </c>
      <c r="H60" s="77">
        <f>H62</f>
        <v>0</v>
      </c>
      <c r="I60" s="77">
        <f t="shared" si="44"/>
        <v>0</v>
      </c>
      <c r="J60" s="77">
        <f t="shared" si="44"/>
        <v>0</v>
      </c>
      <c r="K60" s="77">
        <f t="shared" si="44"/>
        <v>0</v>
      </c>
      <c r="L60" s="77">
        <f t="shared" si="44"/>
        <v>0</v>
      </c>
      <c r="M60" s="77">
        <f t="shared" si="44"/>
        <v>0</v>
      </c>
      <c r="N60" s="77">
        <f t="shared" si="44"/>
        <v>0</v>
      </c>
      <c r="O60" s="77">
        <f t="shared" si="44"/>
        <v>0</v>
      </c>
      <c r="P60" s="77">
        <f t="shared" si="44"/>
        <v>0</v>
      </c>
      <c r="Q60" s="77">
        <f t="shared" si="44"/>
        <v>0</v>
      </c>
      <c r="R60" s="77">
        <f t="shared" si="44"/>
        <v>0</v>
      </c>
      <c r="S60" s="77">
        <f t="shared" si="44"/>
        <v>0</v>
      </c>
      <c r="T60" s="77">
        <f t="shared" si="44"/>
        <v>0</v>
      </c>
      <c r="U60" s="77"/>
      <c r="V60" s="55">
        <f t="shared" si="5"/>
        <v>0</v>
      </c>
      <c r="W60" s="179"/>
      <c r="X60" s="102">
        <f>X62+X64</f>
        <v>3</v>
      </c>
      <c r="Y60" s="102">
        <f t="shared" ref="Y60:AT60" si="45">Y62+Y64</f>
        <v>4</v>
      </c>
      <c r="Z60" s="102">
        <f t="shared" si="45"/>
        <v>3</v>
      </c>
      <c r="AA60" s="102">
        <f t="shared" si="45"/>
        <v>4</v>
      </c>
      <c r="AB60" s="102">
        <f t="shared" si="45"/>
        <v>3</v>
      </c>
      <c r="AC60" s="102">
        <f t="shared" si="45"/>
        <v>4</v>
      </c>
      <c r="AD60" s="102">
        <f t="shared" si="45"/>
        <v>3</v>
      </c>
      <c r="AE60" s="102">
        <f t="shared" si="45"/>
        <v>3</v>
      </c>
      <c r="AF60" s="102">
        <f t="shared" si="45"/>
        <v>3</v>
      </c>
      <c r="AG60" s="102">
        <f t="shared" si="45"/>
        <v>4</v>
      </c>
      <c r="AH60" s="102">
        <f t="shared" si="45"/>
        <v>3</v>
      </c>
      <c r="AI60" s="102">
        <f t="shared" si="45"/>
        <v>4</v>
      </c>
      <c r="AJ60" s="102">
        <f t="shared" si="45"/>
        <v>3</v>
      </c>
      <c r="AK60" s="102">
        <f t="shared" si="45"/>
        <v>4</v>
      </c>
      <c r="AL60" s="102">
        <f t="shared" si="45"/>
        <v>3</v>
      </c>
      <c r="AM60" s="102">
        <f t="shared" si="45"/>
        <v>5</v>
      </c>
      <c r="AN60" s="102">
        <f t="shared" si="45"/>
        <v>3</v>
      </c>
      <c r="AO60" s="102">
        <f t="shared" si="45"/>
        <v>4</v>
      </c>
      <c r="AP60" s="102"/>
      <c r="AQ60" s="102">
        <f t="shared" si="45"/>
        <v>3</v>
      </c>
      <c r="AR60" s="102"/>
      <c r="AS60" s="102"/>
      <c r="AT60" s="102">
        <f t="shared" si="45"/>
        <v>5</v>
      </c>
      <c r="AU60" s="80">
        <f t="shared" si="15"/>
        <v>71</v>
      </c>
      <c r="AV60" s="181"/>
      <c r="AW60" s="181"/>
      <c r="AX60" s="181"/>
      <c r="AY60" s="181"/>
      <c r="AZ60" s="181"/>
      <c r="BA60" s="181"/>
      <c r="BB60" s="181"/>
      <c r="BC60" s="181"/>
      <c r="BD60" s="182"/>
      <c r="BE60" s="66">
        <f t="shared" si="10"/>
        <v>71</v>
      </c>
    </row>
    <row r="61" spans="1:57" ht="20.25" customHeight="1" thickBot="1">
      <c r="A61" s="284"/>
      <c r="B61" s="232" t="s">
        <v>173</v>
      </c>
      <c r="C61" s="234" t="s">
        <v>125</v>
      </c>
      <c r="D61" s="85" t="s">
        <v>27</v>
      </c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55">
        <f t="shared" si="5"/>
        <v>0</v>
      </c>
      <c r="W61" s="179"/>
      <c r="X61" s="67">
        <v>4</v>
      </c>
      <c r="Y61" s="67">
        <v>6</v>
      </c>
      <c r="Z61" s="67">
        <v>4</v>
      </c>
      <c r="AA61" s="67">
        <v>6</v>
      </c>
      <c r="AB61" s="67">
        <v>4</v>
      </c>
      <c r="AC61" s="67">
        <v>6</v>
      </c>
      <c r="AD61" s="67">
        <v>4</v>
      </c>
      <c r="AE61" s="67">
        <v>4</v>
      </c>
      <c r="AF61" s="67">
        <v>4</v>
      </c>
      <c r="AG61" s="67">
        <v>6</v>
      </c>
      <c r="AH61" s="67">
        <v>4</v>
      </c>
      <c r="AI61" s="67">
        <v>6</v>
      </c>
      <c r="AJ61" s="67">
        <v>4</v>
      </c>
      <c r="AK61" s="67">
        <v>6</v>
      </c>
      <c r="AL61" s="67">
        <v>4</v>
      </c>
      <c r="AM61" s="67">
        <v>6</v>
      </c>
      <c r="AN61" s="67">
        <v>4</v>
      </c>
      <c r="AO61" s="67">
        <v>6</v>
      </c>
      <c r="AP61" s="67"/>
      <c r="AQ61" s="67">
        <v>4</v>
      </c>
      <c r="AR61" s="67"/>
      <c r="AS61" s="67"/>
      <c r="AT61" s="67">
        <v>6</v>
      </c>
      <c r="AU61" s="80">
        <f t="shared" si="15"/>
        <v>98</v>
      </c>
      <c r="AV61" s="181"/>
      <c r="AW61" s="181"/>
      <c r="AX61" s="181"/>
      <c r="AY61" s="181"/>
      <c r="AZ61" s="181"/>
      <c r="BA61" s="181"/>
      <c r="BB61" s="181"/>
      <c r="BC61" s="181"/>
      <c r="BD61" s="182"/>
      <c r="BE61" s="66">
        <f t="shared" si="10"/>
        <v>98</v>
      </c>
    </row>
    <row r="62" spans="1:57" ht="20.25" customHeight="1" thickBot="1">
      <c r="A62" s="284"/>
      <c r="B62" s="232"/>
      <c r="C62" s="234"/>
      <c r="D62" s="86" t="s">
        <v>28</v>
      </c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55">
        <f t="shared" si="5"/>
        <v>0</v>
      </c>
      <c r="W62" s="179"/>
      <c r="X62" s="67">
        <v>2</v>
      </c>
      <c r="Y62" s="67">
        <v>3</v>
      </c>
      <c r="Z62" s="67">
        <v>2</v>
      </c>
      <c r="AA62" s="67">
        <v>3</v>
      </c>
      <c r="AB62" s="67">
        <v>2</v>
      </c>
      <c r="AC62" s="67">
        <v>3</v>
      </c>
      <c r="AD62" s="67">
        <v>2</v>
      </c>
      <c r="AE62" s="67">
        <v>2</v>
      </c>
      <c r="AF62" s="67">
        <v>2</v>
      </c>
      <c r="AG62" s="67">
        <v>3</v>
      </c>
      <c r="AH62" s="67">
        <v>2</v>
      </c>
      <c r="AI62" s="67">
        <v>3</v>
      </c>
      <c r="AJ62" s="67">
        <v>2</v>
      </c>
      <c r="AK62" s="67">
        <v>3</v>
      </c>
      <c r="AL62" s="67">
        <v>2</v>
      </c>
      <c r="AM62" s="67">
        <v>3</v>
      </c>
      <c r="AN62" s="67">
        <v>2</v>
      </c>
      <c r="AO62" s="67">
        <v>3</v>
      </c>
      <c r="AP62" s="67"/>
      <c r="AQ62" s="67">
        <v>2</v>
      </c>
      <c r="AR62" s="67"/>
      <c r="AS62" s="67"/>
      <c r="AT62" s="67">
        <v>3</v>
      </c>
      <c r="AU62" s="80">
        <f t="shared" si="15"/>
        <v>49</v>
      </c>
      <c r="AV62" s="181"/>
      <c r="AW62" s="181"/>
      <c r="AX62" s="181"/>
      <c r="AY62" s="181"/>
      <c r="AZ62" s="181"/>
      <c r="BA62" s="181"/>
      <c r="BB62" s="181"/>
      <c r="BC62" s="181"/>
      <c r="BD62" s="182"/>
      <c r="BE62" s="66">
        <f t="shared" si="10"/>
        <v>49</v>
      </c>
    </row>
    <row r="63" spans="1:57" ht="20.25" customHeight="1" thickBot="1">
      <c r="A63" s="284"/>
      <c r="B63" s="235" t="s">
        <v>128</v>
      </c>
      <c r="C63" s="235" t="s">
        <v>127</v>
      </c>
      <c r="D63" s="85" t="s">
        <v>27</v>
      </c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55">
        <f t="shared" si="5"/>
        <v>0</v>
      </c>
      <c r="W63" s="179"/>
      <c r="X63" s="67">
        <v>2</v>
      </c>
      <c r="Y63" s="67">
        <v>2</v>
      </c>
      <c r="Z63" s="67">
        <v>2</v>
      </c>
      <c r="AA63" s="67">
        <v>2</v>
      </c>
      <c r="AB63" s="67">
        <v>2</v>
      </c>
      <c r="AC63" s="67">
        <v>2</v>
      </c>
      <c r="AD63" s="67">
        <v>2</v>
      </c>
      <c r="AE63" s="67">
        <v>2</v>
      </c>
      <c r="AF63" s="67">
        <v>2</v>
      </c>
      <c r="AG63" s="67">
        <v>2</v>
      </c>
      <c r="AH63" s="67">
        <v>2</v>
      </c>
      <c r="AI63" s="67">
        <v>2</v>
      </c>
      <c r="AJ63" s="67">
        <v>2</v>
      </c>
      <c r="AK63" s="67">
        <v>2</v>
      </c>
      <c r="AL63" s="67">
        <v>2</v>
      </c>
      <c r="AM63" s="67">
        <v>4</v>
      </c>
      <c r="AN63" s="67">
        <v>2</v>
      </c>
      <c r="AO63" s="67">
        <v>2</v>
      </c>
      <c r="AP63" s="67"/>
      <c r="AQ63" s="67">
        <v>2</v>
      </c>
      <c r="AR63" s="67"/>
      <c r="AS63" s="67"/>
      <c r="AT63" s="67">
        <v>3</v>
      </c>
      <c r="AU63" s="80">
        <f t="shared" si="15"/>
        <v>43</v>
      </c>
      <c r="AV63" s="181"/>
      <c r="AW63" s="181"/>
      <c r="AX63" s="181"/>
      <c r="AY63" s="181"/>
      <c r="AZ63" s="181"/>
      <c r="BA63" s="181"/>
      <c r="BB63" s="181"/>
      <c r="BC63" s="181"/>
      <c r="BD63" s="182"/>
      <c r="BE63" s="66">
        <f t="shared" si="10"/>
        <v>43</v>
      </c>
    </row>
    <row r="64" spans="1:57" ht="20.25" customHeight="1" thickBot="1">
      <c r="A64" s="284"/>
      <c r="B64" s="236"/>
      <c r="C64" s="236"/>
      <c r="D64" s="86" t="s">
        <v>28</v>
      </c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55">
        <f t="shared" si="5"/>
        <v>0</v>
      </c>
      <c r="W64" s="179"/>
      <c r="X64" s="67">
        <v>1</v>
      </c>
      <c r="Y64" s="67">
        <v>1</v>
      </c>
      <c r="Z64" s="67">
        <v>1</v>
      </c>
      <c r="AA64" s="67">
        <v>1</v>
      </c>
      <c r="AB64" s="67">
        <v>1</v>
      </c>
      <c r="AC64" s="67">
        <v>1</v>
      </c>
      <c r="AD64" s="67">
        <v>1</v>
      </c>
      <c r="AE64" s="67">
        <v>1</v>
      </c>
      <c r="AF64" s="67">
        <v>1</v>
      </c>
      <c r="AG64" s="67">
        <v>1</v>
      </c>
      <c r="AH64" s="67">
        <v>1</v>
      </c>
      <c r="AI64" s="67">
        <v>1</v>
      </c>
      <c r="AJ64" s="67">
        <v>1</v>
      </c>
      <c r="AK64" s="67">
        <v>1</v>
      </c>
      <c r="AL64" s="67">
        <v>1</v>
      </c>
      <c r="AM64" s="67">
        <v>2</v>
      </c>
      <c r="AN64" s="67">
        <v>1</v>
      </c>
      <c r="AO64" s="67">
        <v>1</v>
      </c>
      <c r="AP64" s="67"/>
      <c r="AQ64" s="67">
        <v>1</v>
      </c>
      <c r="AR64" s="67"/>
      <c r="AS64" s="67"/>
      <c r="AT64" s="67">
        <v>2</v>
      </c>
      <c r="AU64" s="80">
        <f t="shared" si="15"/>
        <v>22</v>
      </c>
      <c r="AV64" s="181"/>
      <c r="AW64" s="181"/>
      <c r="AX64" s="181"/>
      <c r="AY64" s="181"/>
      <c r="AZ64" s="181"/>
      <c r="BA64" s="181"/>
      <c r="BB64" s="181"/>
      <c r="BC64" s="181"/>
      <c r="BD64" s="182"/>
      <c r="BE64" s="66">
        <f t="shared" si="10"/>
        <v>22</v>
      </c>
    </row>
    <row r="65" spans="1:57" ht="20.25" customHeight="1" thickBot="1">
      <c r="A65" s="284"/>
      <c r="B65" s="116" t="s">
        <v>92</v>
      </c>
      <c r="C65" s="116" t="s">
        <v>59</v>
      </c>
      <c r="D65" s="84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6"/>
      <c r="V65" s="55">
        <f t="shared" si="5"/>
        <v>0</v>
      </c>
      <c r="W65" s="179"/>
      <c r="X65" s="79"/>
      <c r="Y65" s="79"/>
      <c r="Z65" s="79"/>
      <c r="AA65" s="79"/>
      <c r="AB65" s="79"/>
      <c r="AC65" s="79"/>
      <c r="AD65" s="79"/>
      <c r="AE65" s="79"/>
      <c r="AF65" s="79"/>
      <c r="AG65" s="79"/>
      <c r="AH65" s="73"/>
      <c r="AI65" s="73"/>
      <c r="AJ65" s="73"/>
      <c r="AK65" s="79"/>
      <c r="AL65" s="79"/>
      <c r="AM65" s="79"/>
      <c r="AN65" s="79"/>
      <c r="AO65" s="79"/>
      <c r="AP65" s="79">
        <v>36</v>
      </c>
      <c r="AQ65" s="79"/>
      <c r="AR65" s="79"/>
      <c r="AS65" s="79"/>
      <c r="AT65" s="79"/>
      <c r="AU65" s="80">
        <f t="shared" si="15"/>
        <v>36</v>
      </c>
      <c r="AV65" s="181"/>
      <c r="AW65" s="181"/>
      <c r="AX65" s="181"/>
      <c r="AY65" s="181"/>
      <c r="AZ65" s="181"/>
      <c r="BA65" s="181"/>
      <c r="BB65" s="181"/>
      <c r="BC65" s="181"/>
      <c r="BD65" s="182"/>
      <c r="BE65" s="66">
        <f t="shared" si="10"/>
        <v>36</v>
      </c>
    </row>
    <row r="66" spans="1:57" ht="30.75" customHeight="1" thickBot="1">
      <c r="A66" s="284"/>
      <c r="B66" s="126" t="s">
        <v>129</v>
      </c>
      <c r="C66" s="126" t="s">
        <v>60</v>
      </c>
      <c r="D66" s="92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6"/>
      <c r="V66" s="55">
        <f t="shared" si="5"/>
        <v>0</v>
      </c>
      <c r="W66" s="179"/>
      <c r="X66" s="79"/>
      <c r="Y66" s="79"/>
      <c r="Z66" s="79"/>
      <c r="AA66" s="79"/>
      <c r="AB66" s="79"/>
      <c r="AC66" s="79"/>
      <c r="AD66" s="79"/>
      <c r="AE66" s="79"/>
      <c r="AF66" s="79"/>
      <c r="AG66" s="79"/>
      <c r="AH66" s="73"/>
      <c r="AI66" s="73"/>
      <c r="AJ66" s="73"/>
      <c r="AK66" s="79"/>
      <c r="AL66" s="79"/>
      <c r="AM66" s="79"/>
      <c r="AN66" s="79"/>
      <c r="AO66" s="79"/>
      <c r="AP66" s="79"/>
      <c r="AQ66" s="79"/>
      <c r="AR66" s="79">
        <v>36</v>
      </c>
      <c r="AS66" s="79">
        <v>36</v>
      </c>
      <c r="AT66" s="79"/>
      <c r="AU66" s="80">
        <f t="shared" si="15"/>
        <v>72</v>
      </c>
      <c r="AV66" s="181"/>
      <c r="AW66" s="181"/>
      <c r="AX66" s="181"/>
      <c r="AY66" s="181"/>
      <c r="AZ66" s="181"/>
      <c r="BA66" s="181"/>
      <c r="BB66" s="181"/>
      <c r="BC66" s="181"/>
      <c r="BD66" s="182"/>
      <c r="BE66" s="66">
        <f t="shared" si="10"/>
        <v>72</v>
      </c>
    </row>
    <row r="67" spans="1:57" ht="20.25" customHeight="1" thickBot="1">
      <c r="A67" s="284"/>
      <c r="B67" s="254" t="s">
        <v>131</v>
      </c>
      <c r="C67" s="254" t="s">
        <v>130</v>
      </c>
      <c r="D67" s="115" t="s">
        <v>27</v>
      </c>
      <c r="E67" s="77">
        <f>E69</f>
        <v>4</v>
      </c>
      <c r="F67" s="77">
        <f t="shared" ref="F67:T67" si="46">F69</f>
        <v>4</v>
      </c>
      <c r="G67" s="77">
        <f t="shared" si="46"/>
        <v>4</v>
      </c>
      <c r="H67" s="77">
        <f t="shared" si="46"/>
        <v>4</v>
      </c>
      <c r="I67" s="77">
        <f t="shared" si="46"/>
        <v>4</v>
      </c>
      <c r="J67" s="77">
        <f t="shared" si="46"/>
        <v>4</v>
      </c>
      <c r="K67" s="77">
        <f t="shared" si="46"/>
        <v>4</v>
      </c>
      <c r="L67" s="77">
        <f t="shared" si="46"/>
        <v>4</v>
      </c>
      <c r="M67" s="77">
        <f t="shared" si="46"/>
        <v>4</v>
      </c>
      <c r="N67" s="77">
        <f t="shared" si="46"/>
        <v>4</v>
      </c>
      <c r="O67" s="77">
        <f t="shared" si="46"/>
        <v>4</v>
      </c>
      <c r="P67" s="77">
        <f t="shared" si="46"/>
        <v>6</v>
      </c>
      <c r="Q67" s="77">
        <f t="shared" si="46"/>
        <v>4</v>
      </c>
      <c r="R67" s="77">
        <f t="shared" si="46"/>
        <v>6</v>
      </c>
      <c r="S67" s="77">
        <f t="shared" si="46"/>
        <v>4</v>
      </c>
      <c r="T67" s="77">
        <f t="shared" si="46"/>
        <v>6</v>
      </c>
      <c r="U67" s="103"/>
      <c r="V67" s="55">
        <f t="shared" si="5"/>
        <v>70</v>
      </c>
      <c r="W67" s="179"/>
      <c r="X67" s="77">
        <f>X71</f>
        <v>6</v>
      </c>
      <c r="Y67" s="77">
        <f t="shared" ref="Y67:AE67" si="47">Y71</f>
        <v>6</v>
      </c>
      <c r="Z67" s="77">
        <f t="shared" si="47"/>
        <v>6</v>
      </c>
      <c r="AA67" s="77">
        <f t="shared" si="47"/>
        <v>6</v>
      </c>
      <c r="AB67" s="77">
        <f t="shared" si="47"/>
        <v>6</v>
      </c>
      <c r="AC67" s="77">
        <f t="shared" si="47"/>
        <v>4</v>
      </c>
      <c r="AD67" s="77">
        <f t="shared" si="47"/>
        <v>6</v>
      </c>
      <c r="AE67" s="77">
        <f t="shared" si="47"/>
        <v>6</v>
      </c>
      <c r="AF67" s="77">
        <f>AF71</f>
        <v>6</v>
      </c>
      <c r="AG67" s="77">
        <f t="shared" ref="AG67:AO67" si="48">AG71</f>
        <v>4</v>
      </c>
      <c r="AH67" s="77">
        <f t="shared" si="48"/>
        <v>6</v>
      </c>
      <c r="AI67" s="77">
        <f t="shared" si="48"/>
        <v>4</v>
      </c>
      <c r="AJ67" s="77">
        <f t="shared" si="48"/>
        <v>6</v>
      </c>
      <c r="AK67" s="77">
        <f t="shared" si="48"/>
        <v>4</v>
      </c>
      <c r="AL67" s="77">
        <f t="shared" si="48"/>
        <v>6</v>
      </c>
      <c r="AM67" s="77">
        <f t="shared" si="48"/>
        <v>4</v>
      </c>
      <c r="AN67" s="77">
        <f t="shared" si="48"/>
        <v>6</v>
      </c>
      <c r="AO67" s="77">
        <f t="shared" si="48"/>
        <v>4</v>
      </c>
      <c r="AP67" s="77"/>
      <c r="AQ67" s="77">
        <f t="shared" ref="AQ67" si="49">AQ71</f>
        <v>6</v>
      </c>
      <c r="AR67" s="77"/>
      <c r="AS67" s="77"/>
      <c r="AT67" s="77">
        <f t="shared" ref="AT67" si="50">AT71</f>
        <v>6</v>
      </c>
      <c r="AU67" s="80">
        <f t="shared" si="15"/>
        <v>108</v>
      </c>
      <c r="AV67" s="181"/>
      <c r="AW67" s="181"/>
      <c r="AX67" s="181"/>
      <c r="AY67" s="181"/>
      <c r="AZ67" s="181"/>
      <c r="BA67" s="181"/>
      <c r="BB67" s="181"/>
      <c r="BC67" s="181"/>
      <c r="BD67" s="182"/>
      <c r="BE67" s="66">
        <f t="shared" si="10"/>
        <v>178</v>
      </c>
    </row>
    <row r="68" spans="1:57" ht="20.25" customHeight="1" thickBot="1">
      <c r="A68" s="284"/>
      <c r="B68" s="255"/>
      <c r="C68" s="255"/>
      <c r="D68" s="115" t="s">
        <v>28</v>
      </c>
      <c r="E68" s="77">
        <f>E70</f>
        <v>2</v>
      </c>
      <c r="F68" s="77">
        <f t="shared" ref="F68:T68" si="51">F70</f>
        <v>2</v>
      </c>
      <c r="G68" s="77">
        <f t="shared" si="51"/>
        <v>2</v>
      </c>
      <c r="H68" s="77">
        <f t="shared" si="51"/>
        <v>2</v>
      </c>
      <c r="I68" s="77">
        <f t="shared" si="51"/>
        <v>2</v>
      </c>
      <c r="J68" s="77">
        <f t="shared" si="51"/>
        <v>2</v>
      </c>
      <c r="K68" s="77">
        <f t="shared" si="51"/>
        <v>2</v>
      </c>
      <c r="L68" s="77">
        <f t="shared" si="51"/>
        <v>2</v>
      </c>
      <c r="M68" s="77">
        <f t="shared" si="51"/>
        <v>2</v>
      </c>
      <c r="N68" s="77">
        <f t="shared" si="51"/>
        <v>2</v>
      </c>
      <c r="O68" s="77">
        <f t="shared" si="51"/>
        <v>2</v>
      </c>
      <c r="P68" s="77">
        <f t="shared" si="51"/>
        <v>3</v>
      </c>
      <c r="Q68" s="77">
        <f t="shared" si="51"/>
        <v>2</v>
      </c>
      <c r="R68" s="77">
        <f t="shared" si="51"/>
        <v>3</v>
      </c>
      <c r="S68" s="77">
        <f t="shared" si="51"/>
        <v>2</v>
      </c>
      <c r="T68" s="77">
        <f t="shared" si="51"/>
        <v>3</v>
      </c>
      <c r="U68" s="103"/>
      <c r="V68" s="55">
        <f t="shared" si="5"/>
        <v>35</v>
      </c>
      <c r="W68" s="179"/>
      <c r="X68" s="102">
        <f>X72</f>
        <v>3</v>
      </c>
      <c r="Y68" s="102">
        <f t="shared" ref="Y68:AE68" si="52">Y72</f>
        <v>3</v>
      </c>
      <c r="Z68" s="102">
        <f t="shared" si="52"/>
        <v>3</v>
      </c>
      <c r="AA68" s="102">
        <f t="shared" si="52"/>
        <v>3</v>
      </c>
      <c r="AB68" s="102">
        <f t="shared" si="52"/>
        <v>3</v>
      </c>
      <c r="AC68" s="102">
        <f t="shared" si="52"/>
        <v>2</v>
      </c>
      <c r="AD68" s="102">
        <f t="shared" si="52"/>
        <v>3</v>
      </c>
      <c r="AE68" s="102">
        <f t="shared" si="52"/>
        <v>3</v>
      </c>
      <c r="AF68" s="102">
        <f>AF72</f>
        <v>3</v>
      </c>
      <c r="AG68" s="102">
        <f t="shared" ref="AG68:AO68" si="53">AG72</f>
        <v>2</v>
      </c>
      <c r="AH68" s="102">
        <f t="shared" si="53"/>
        <v>3</v>
      </c>
      <c r="AI68" s="102">
        <f t="shared" si="53"/>
        <v>2</v>
      </c>
      <c r="AJ68" s="102">
        <f t="shared" si="53"/>
        <v>3</v>
      </c>
      <c r="AK68" s="102">
        <f t="shared" si="53"/>
        <v>2</v>
      </c>
      <c r="AL68" s="102">
        <f t="shared" si="53"/>
        <v>3</v>
      </c>
      <c r="AM68" s="102">
        <f t="shared" si="53"/>
        <v>3</v>
      </c>
      <c r="AN68" s="102">
        <f t="shared" si="53"/>
        <v>2</v>
      </c>
      <c r="AO68" s="102">
        <f t="shared" si="53"/>
        <v>2</v>
      </c>
      <c r="AP68" s="102"/>
      <c r="AQ68" s="102">
        <f t="shared" ref="AQ68" si="54">AQ72</f>
        <v>3</v>
      </c>
      <c r="AR68" s="102"/>
      <c r="AS68" s="102"/>
      <c r="AT68" s="102">
        <f t="shared" ref="AT68" si="55">AT72</f>
        <v>3</v>
      </c>
      <c r="AU68" s="80">
        <f t="shared" si="15"/>
        <v>54</v>
      </c>
      <c r="AV68" s="181"/>
      <c r="AW68" s="181"/>
      <c r="AX68" s="181"/>
      <c r="AY68" s="181"/>
      <c r="AZ68" s="181"/>
      <c r="BA68" s="181"/>
      <c r="BB68" s="181"/>
      <c r="BC68" s="181"/>
      <c r="BD68" s="182"/>
      <c r="BE68" s="66">
        <f t="shared" si="10"/>
        <v>89</v>
      </c>
    </row>
    <row r="69" spans="1:57" ht="20.25" customHeight="1" thickBot="1">
      <c r="A69" s="284"/>
      <c r="B69" s="235" t="s">
        <v>133</v>
      </c>
      <c r="C69" s="235" t="s">
        <v>132</v>
      </c>
      <c r="D69" s="90" t="s">
        <v>27</v>
      </c>
      <c r="E69" s="69">
        <v>4</v>
      </c>
      <c r="F69" s="69">
        <v>4</v>
      </c>
      <c r="G69" s="69">
        <v>4</v>
      </c>
      <c r="H69" s="69">
        <v>4</v>
      </c>
      <c r="I69" s="69">
        <v>4</v>
      </c>
      <c r="J69" s="69">
        <v>4</v>
      </c>
      <c r="K69" s="69">
        <v>4</v>
      </c>
      <c r="L69" s="69">
        <v>4</v>
      </c>
      <c r="M69" s="69">
        <v>4</v>
      </c>
      <c r="N69" s="69">
        <v>4</v>
      </c>
      <c r="O69" s="69">
        <v>4</v>
      </c>
      <c r="P69" s="69">
        <v>6</v>
      </c>
      <c r="Q69" s="69">
        <v>4</v>
      </c>
      <c r="R69" s="69">
        <v>6</v>
      </c>
      <c r="S69" s="69">
        <v>4</v>
      </c>
      <c r="T69" s="69">
        <v>6</v>
      </c>
      <c r="U69" s="75"/>
      <c r="V69" s="55">
        <f t="shared" si="5"/>
        <v>70</v>
      </c>
      <c r="W69" s="179"/>
      <c r="X69" s="67"/>
      <c r="Y69" s="67"/>
      <c r="Z69" s="67"/>
      <c r="AA69" s="67"/>
      <c r="AB69" s="67"/>
      <c r="AC69" s="67"/>
      <c r="AD69" s="67"/>
      <c r="AE69" s="67"/>
      <c r="AF69" s="67"/>
      <c r="AG69" s="67"/>
      <c r="AH69" s="68"/>
      <c r="AI69" s="68"/>
      <c r="AJ69" s="68"/>
      <c r="AK69" s="67"/>
      <c r="AL69" s="67"/>
      <c r="AM69" s="67"/>
      <c r="AN69" s="67"/>
      <c r="AO69" s="67"/>
      <c r="AP69" s="67"/>
      <c r="AQ69" s="67"/>
      <c r="AR69" s="67"/>
      <c r="AS69" s="67"/>
      <c r="AT69" s="67"/>
      <c r="AU69" s="80">
        <f t="shared" si="15"/>
        <v>0</v>
      </c>
      <c r="AV69" s="181"/>
      <c r="AW69" s="181"/>
      <c r="AX69" s="181"/>
      <c r="AY69" s="181"/>
      <c r="AZ69" s="181"/>
      <c r="BA69" s="181"/>
      <c r="BB69" s="181"/>
      <c r="BC69" s="181"/>
      <c r="BD69" s="182"/>
      <c r="BE69" s="66">
        <f t="shared" si="10"/>
        <v>70</v>
      </c>
    </row>
    <row r="70" spans="1:57" ht="20.25" customHeight="1" thickBot="1">
      <c r="A70" s="284"/>
      <c r="B70" s="236"/>
      <c r="C70" s="236"/>
      <c r="D70" s="90" t="s">
        <v>28</v>
      </c>
      <c r="E70" s="69">
        <v>2</v>
      </c>
      <c r="F70" s="69">
        <v>2</v>
      </c>
      <c r="G70" s="69">
        <v>2</v>
      </c>
      <c r="H70" s="69">
        <v>2</v>
      </c>
      <c r="I70" s="69">
        <v>2</v>
      </c>
      <c r="J70" s="69">
        <v>2</v>
      </c>
      <c r="K70" s="69">
        <v>2</v>
      </c>
      <c r="L70" s="69">
        <v>2</v>
      </c>
      <c r="M70" s="69">
        <v>2</v>
      </c>
      <c r="N70" s="69">
        <v>2</v>
      </c>
      <c r="O70" s="69">
        <v>2</v>
      </c>
      <c r="P70" s="69">
        <v>3</v>
      </c>
      <c r="Q70" s="69">
        <v>2</v>
      </c>
      <c r="R70" s="69">
        <v>3</v>
      </c>
      <c r="S70" s="69">
        <v>2</v>
      </c>
      <c r="T70" s="69">
        <v>3</v>
      </c>
      <c r="U70" s="75"/>
      <c r="V70" s="55">
        <f t="shared" si="5"/>
        <v>35</v>
      </c>
      <c r="W70" s="179"/>
      <c r="X70" s="67"/>
      <c r="Y70" s="67"/>
      <c r="Z70" s="67"/>
      <c r="AA70" s="67"/>
      <c r="AB70" s="67"/>
      <c r="AC70" s="67"/>
      <c r="AD70" s="67"/>
      <c r="AE70" s="67"/>
      <c r="AF70" s="67"/>
      <c r="AG70" s="67"/>
      <c r="AH70" s="68"/>
      <c r="AI70" s="68"/>
      <c r="AJ70" s="68"/>
      <c r="AK70" s="67"/>
      <c r="AL70" s="67"/>
      <c r="AM70" s="67"/>
      <c r="AN70" s="67"/>
      <c r="AO70" s="67"/>
      <c r="AP70" s="67"/>
      <c r="AQ70" s="67"/>
      <c r="AR70" s="67"/>
      <c r="AS70" s="67"/>
      <c r="AT70" s="67"/>
      <c r="AU70" s="80">
        <f t="shared" si="15"/>
        <v>0</v>
      </c>
      <c r="AV70" s="181"/>
      <c r="AW70" s="181"/>
      <c r="AX70" s="181"/>
      <c r="AY70" s="181"/>
      <c r="AZ70" s="181"/>
      <c r="BA70" s="181"/>
      <c r="BB70" s="181"/>
      <c r="BC70" s="181"/>
      <c r="BD70" s="182"/>
      <c r="BE70" s="66">
        <f t="shared" si="10"/>
        <v>35</v>
      </c>
    </row>
    <row r="71" spans="1:57" ht="20.25" customHeight="1" thickBot="1">
      <c r="A71" s="284"/>
      <c r="B71" s="235" t="s">
        <v>134</v>
      </c>
      <c r="C71" s="235" t="s">
        <v>135</v>
      </c>
      <c r="D71" s="85" t="s">
        <v>27</v>
      </c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75"/>
      <c r="V71" s="55">
        <f t="shared" si="5"/>
        <v>0</v>
      </c>
      <c r="W71" s="179"/>
      <c r="X71" s="67">
        <v>6</v>
      </c>
      <c r="Y71" s="67">
        <v>6</v>
      </c>
      <c r="Z71" s="67">
        <v>6</v>
      </c>
      <c r="AA71" s="67">
        <v>6</v>
      </c>
      <c r="AB71" s="67">
        <v>6</v>
      </c>
      <c r="AC71" s="67">
        <v>4</v>
      </c>
      <c r="AD71" s="67">
        <v>6</v>
      </c>
      <c r="AE71" s="67">
        <v>6</v>
      </c>
      <c r="AF71" s="67">
        <v>6</v>
      </c>
      <c r="AG71" s="67">
        <v>4</v>
      </c>
      <c r="AH71" s="68">
        <v>6</v>
      </c>
      <c r="AI71" s="68">
        <v>4</v>
      </c>
      <c r="AJ71" s="68">
        <v>6</v>
      </c>
      <c r="AK71" s="67">
        <v>4</v>
      </c>
      <c r="AL71" s="67">
        <v>6</v>
      </c>
      <c r="AM71" s="67">
        <v>4</v>
      </c>
      <c r="AN71" s="67">
        <v>6</v>
      </c>
      <c r="AO71" s="67">
        <v>4</v>
      </c>
      <c r="AP71" s="67"/>
      <c r="AQ71" s="67">
        <v>6</v>
      </c>
      <c r="AR71" s="67"/>
      <c r="AS71" s="67"/>
      <c r="AT71" s="67">
        <v>6</v>
      </c>
      <c r="AU71" s="80">
        <f t="shared" si="15"/>
        <v>108</v>
      </c>
      <c r="AV71" s="181"/>
      <c r="AW71" s="181"/>
      <c r="AX71" s="181"/>
      <c r="AY71" s="181"/>
      <c r="AZ71" s="181"/>
      <c r="BA71" s="181"/>
      <c r="BB71" s="181"/>
      <c r="BC71" s="181"/>
      <c r="BD71" s="182"/>
      <c r="BE71" s="66">
        <f t="shared" si="10"/>
        <v>108</v>
      </c>
    </row>
    <row r="72" spans="1:57" ht="20.25" customHeight="1" thickBot="1">
      <c r="A72" s="284"/>
      <c r="B72" s="236"/>
      <c r="C72" s="236"/>
      <c r="D72" s="86" t="s">
        <v>28</v>
      </c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75"/>
      <c r="V72" s="55">
        <f t="shared" si="5"/>
        <v>0</v>
      </c>
      <c r="W72" s="179"/>
      <c r="X72" s="67">
        <v>3</v>
      </c>
      <c r="Y72" s="67">
        <v>3</v>
      </c>
      <c r="Z72" s="67">
        <v>3</v>
      </c>
      <c r="AA72" s="67">
        <v>3</v>
      </c>
      <c r="AB72" s="67">
        <v>3</v>
      </c>
      <c r="AC72" s="67">
        <v>2</v>
      </c>
      <c r="AD72" s="67">
        <v>3</v>
      </c>
      <c r="AE72" s="67">
        <v>3</v>
      </c>
      <c r="AF72" s="67">
        <v>3</v>
      </c>
      <c r="AG72" s="67">
        <v>2</v>
      </c>
      <c r="AH72" s="68">
        <v>3</v>
      </c>
      <c r="AI72" s="68">
        <v>2</v>
      </c>
      <c r="AJ72" s="68">
        <v>3</v>
      </c>
      <c r="AK72" s="67">
        <v>2</v>
      </c>
      <c r="AL72" s="67">
        <v>3</v>
      </c>
      <c r="AM72" s="67">
        <v>3</v>
      </c>
      <c r="AN72" s="67">
        <v>2</v>
      </c>
      <c r="AO72" s="67">
        <v>2</v>
      </c>
      <c r="AP72" s="67"/>
      <c r="AQ72" s="67">
        <v>3</v>
      </c>
      <c r="AR72" s="67"/>
      <c r="AS72" s="67"/>
      <c r="AT72" s="67">
        <v>3</v>
      </c>
      <c r="AU72" s="80">
        <f t="shared" si="15"/>
        <v>54</v>
      </c>
      <c r="AV72" s="181"/>
      <c r="AW72" s="181"/>
      <c r="AX72" s="181"/>
      <c r="AY72" s="181"/>
      <c r="AZ72" s="181"/>
      <c r="BA72" s="181"/>
      <c r="BB72" s="181"/>
      <c r="BC72" s="181"/>
      <c r="BD72" s="182"/>
      <c r="BE72" s="66">
        <f t="shared" si="10"/>
        <v>54</v>
      </c>
    </row>
    <row r="73" spans="1:57" ht="27" customHeight="1" thickBot="1">
      <c r="A73" s="284"/>
      <c r="B73" s="289" t="s">
        <v>77</v>
      </c>
      <c r="C73" s="290"/>
      <c r="D73" s="291"/>
      <c r="E73" s="57">
        <f>E15</f>
        <v>36</v>
      </c>
      <c r="F73" s="57">
        <f t="shared" ref="F73:T73" si="56">F15</f>
        <v>36</v>
      </c>
      <c r="G73" s="57">
        <f t="shared" si="56"/>
        <v>36</v>
      </c>
      <c r="H73" s="57">
        <f t="shared" si="56"/>
        <v>36</v>
      </c>
      <c r="I73" s="57">
        <f t="shared" si="56"/>
        <v>36</v>
      </c>
      <c r="J73" s="57">
        <f t="shared" si="56"/>
        <v>36</v>
      </c>
      <c r="K73" s="57">
        <f t="shared" si="56"/>
        <v>36</v>
      </c>
      <c r="L73" s="57">
        <f t="shared" si="56"/>
        <v>36</v>
      </c>
      <c r="M73" s="57">
        <f t="shared" si="56"/>
        <v>36</v>
      </c>
      <c r="N73" s="57">
        <f t="shared" si="56"/>
        <v>36</v>
      </c>
      <c r="O73" s="57">
        <f t="shared" si="56"/>
        <v>36</v>
      </c>
      <c r="P73" s="57">
        <f t="shared" si="56"/>
        <v>36</v>
      </c>
      <c r="Q73" s="57">
        <f t="shared" si="56"/>
        <v>36</v>
      </c>
      <c r="R73" s="57">
        <f t="shared" si="56"/>
        <v>36</v>
      </c>
      <c r="S73" s="57">
        <f t="shared" si="56"/>
        <v>36</v>
      </c>
      <c r="T73" s="57">
        <f t="shared" si="56"/>
        <v>36</v>
      </c>
      <c r="U73" s="57"/>
      <c r="V73" s="55">
        <f t="shared" si="5"/>
        <v>576</v>
      </c>
      <c r="W73" s="180"/>
      <c r="X73" s="57">
        <f>X15</f>
        <v>36</v>
      </c>
      <c r="Y73" s="57">
        <f t="shared" ref="Y73:AO73" si="57">Y15</f>
        <v>36</v>
      </c>
      <c r="Z73" s="57">
        <f t="shared" si="57"/>
        <v>36</v>
      </c>
      <c r="AA73" s="57">
        <f t="shared" si="57"/>
        <v>36</v>
      </c>
      <c r="AB73" s="57">
        <f t="shared" si="57"/>
        <v>36</v>
      </c>
      <c r="AC73" s="57">
        <f t="shared" si="57"/>
        <v>36</v>
      </c>
      <c r="AD73" s="57">
        <f t="shared" si="57"/>
        <v>36</v>
      </c>
      <c r="AE73" s="57">
        <f t="shared" si="57"/>
        <v>36</v>
      </c>
      <c r="AF73" s="57">
        <f t="shared" si="57"/>
        <v>36</v>
      </c>
      <c r="AG73" s="57">
        <f t="shared" si="57"/>
        <v>36</v>
      </c>
      <c r="AH73" s="57">
        <f t="shared" si="57"/>
        <v>36</v>
      </c>
      <c r="AI73" s="57">
        <f t="shared" si="57"/>
        <v>36</v>
      </c>
      <c r="AJ73" s="57">
        <f t="shared" si="57"/>
        <v>36</v>
      </c>
      <c r="AK73" s="57">
        <f t="shared" si="57"/>
        <v>36</v>
      </c>
      <c r="AL73" s="57">
        <f t="shared" si="57"/>
        <v>36</v>
      </c>
      <c r="AM73" s="57">
        <f t="shared" si="57"/>
        <v>36</v>
      </c>
      <c r="AN73" s="57">
        <f t="shared" si="57"/>
        <v>36</v>
      </c>
      <c r="AO73" s="57">
        <f t="shared" si="57"/>
        <v>36</v>
      </c>
      <c r="AP73" s="57"/>
      <c r="AQ73" s="57">
        <f t="shared" ref="AQ73" si="58">AQ15</f>
        <v>36</v>
      </c>
      <c r="AR73" s="57"/>
      <c r="AS73" s="57"/>
      <c r="AT73" s="57">
        <f t="shared" ref="AT73" si="59">AT15</f>
        <v>36</v>
      </c>
      <c r="AU73" s="80">
        <f t="shared" si="15"/>
        <v>720</v>
      </c>
      <c r="AV73" s="181"/>
      <c r="AW73" s="181"/>
      <c r="AX73" s="181"/>
      <c r="AY73" s="181"/>
      <c r="AZ73" s="181"/>
      <c r="BA73" s="181"/>
      <c r="BB73" s="181"/>
      <c r="BC73" s="181"/>
      <c r="BD73" s="182"/>
      <c r="BE73" s="66">
        <f t="shared" si="10"/>
        <v>1296</v>
      </c>
    </row>
    <row r="74" spans="1:57" ht="37.5" customHeight="1" thickBot="1">
      <c r="A74" s="284"/>
      <c r="B74" s="237" t="s">
        <v>78</v>
      </c>
      <c r="C74" s="238"/>
      <c r="D74" s="239"/>
      <c r="E74" s="57">
        <f>E16</f>
        <v>18</v>
      </c>
      <c r="F74" s="57">
        <f t="shared" ref="F74:T74" si="60">F16</f>
        <v>18</v>
      </c>
      <c r="G74" s="57">
        <f t="shared" si="60"/>
        <v>18</v>
      </c>
      <c r="H74" s="57">
        <f t="shared" si="60"/>
        <v>18</v>
      </c>
      <c r="I74" s="57">
        <f t="shared" si="60"/>
        <v>18</v>
      </c>
      <c r="J74" s="57">
        <f t="shared" si="60"/>
        <v>18</v>
      </c>
      <c r="K74" s="57">
        <f t="shared" si="60"/>
        <v>18</v>
      </c>
      <c r="L74" s="57">
        <f t="shared" si="60"/>
        <v>18</v>
      </c>
      <c r="M74" s="57">
        <f t="shared" si="60"/>
        <v>18</v>
      </c>
      <c r="N74" s="57">
        <f t="shared" si="60"/>
        <v>18</v>
      </c>
      <c r="O74" s="57">
        <f t="shared" si="60"/>
        <v>18</v>
      </c>
      <c r="P74" s="57">
        <f t="shared" si="60"/>
        <v>18</v>
      </c>
      <c r="Q74" s="57">
        <f t="shared" si="60"/>
        <v>18</v>
      </c>
      <c r="R74" s="57">
        <f t="shared" si="60"/>
        <v>18</v>
      </c>
      <c r="S74" s="57">
        <f t="shared" si="60"/>
        <v>18</v>
      </c>
      <c r="T74" s="57">
        <f t="shared" si="60"/>
        <v>18</v>
      </c>
      <c r="U74" s="57"/>
      <c r="V74" s="55">
        <f t="shared" si="5"/>
        <v>288</v>
      </c>
      <c r="W74" s="180">
        <f>W18+W30+W36</f>
        <v>0</v>
      </c>
      <c r="X74" s="57">
        <f>X16</f>
        <v>18</v>
      </c>
      <c r="Y74" s="57">
        <f t="shared" ref="Y74:AO74" si="61">Y16</f>
        <v>18</v>
      </c>
      <c r="Z74" s="57">
        <f t="shared" si="61"/>
        <v>18</v>
      </c>
      <c r="AA74" s="57">
        <f t="shared" si="61"/>
        <v>18</v>
      </c>
      <c r="AB74" s="57">
        <f t="shared" si="61"/>
        <v>18</v>
      </c>
      <c r="AC74" s="57">
        <f t="shared" si="61"/>
        <v>18</v>
      </c>
      <c r="AD74" s="57">
        <f t="shared" si="61"/>
        <v>18</v>
      </c>
      <c r="AE74" s="57">
        <f t="shared" si="61"/>
        <v>18</v>
      </c>
      <c r="AF74" s="57">
        <f t="shared" si="61"/>
        <v>18</v>
      </c>
      <c r="AG74" s="57">
        <f t="shared" si="61"/>
        <v>18</v>
      </c>
      <c r="AH74" s="57">
        <f t="shared" si="61"/>
        <v>18</v>
      </c>
      <c r="AI74" s="57">
        <f t="shared" si="61"/>
        <v>18</v>
      </c>
      <c r="AJ74" s="57">
        <f t="shared" si="61"/>
        <v>18</v>
      </c>
      <c r="AK74" s="57">
        <f t="shared" si="61"/>
        <v>18</v>
      </c>
      <c r="AL74" s="57">
        <f t="shared" si="61"/>
        <v>18</v>
      </c>
      <c r="AM74" s="57">
        <f t="shared" si="61"/>
        <v>18</v>
      </c>
      <c r="AN74" s="57">
        <f t="shared" si="61"/>
        <v>18</v>
      </c>
      <c r="AO74" s="57">
        <f t="shared" si="61"/>
        <v>18</v>
      </c>
      <c r="AP74" s="57"/>
      <c r="AQ74" s="57">
        <f t="shared" ref="AQ74" si="62">AQ16</f>
        <v>18</v>
      </c>
      <c r="AR74" s="57"/>
      <c r="AS74" s="57"/>
      <c r="AT74" s="57">
        <f t="shared" ref="AT74" si="63">AT16</f>
        <v>18</v>
      </c>
      <c r="AU74" s="80">
        <f t="shared" si="15"/>
        <v>360</v>
      </c>
      <c r="AV74" s="181"/>
      <c r="AW74" s="181"/>
      <c r="AX74" s="181"/>
      <c r="AY74" s="181"/>
      <c r="AZ74" s="181"/>
      <c r="BA74" s="181"/>
      <c r="BB74" s="181"/>
      <c r="BC74" s="181"/>
      <c r="BD74" s="182"/>
      <c r="BE74" s="66">
        <f t="shared" si="10"/>
        <v>648</v>
      </c>
    </row>
    <row r="75" spans="1:57" ht="42" customHeight="1" thickBot="1">
      <c r="A75" s="284"/>
      <c r="B75" s="237" t="s">
        <v>78</v>
      </c>
      <c r="C75" s="238"/>
      <c r="D75" s="239"/>
      <c r="E75" s="58">
        <f>E73+E74</f>
        <v>54</v>
      </c>
      <c r="F75" s="58">
        <f t="shared" ref="F75:T75" si="64">F73+F74</f>
        <v>54</v>
      </c>
      <c r="G75" s="58">
        <f t="shared" si="64"/>
        <v>54</v>
      </c>
      <c r="H75" s="58">
        <f t="shared" si="64"/>
        <v>54</v>
      </c>
      <c r="I75" s="58">
        <f t="shared" si="64"/>
        <v>54</v>
      </c>
      <c r="J75" s="58">
        <f t="shared" si="64"/>
        <v>54</v>
      </c>
      <c r="K75" s="58">
        <f t="shared" si="64"/>
        <v>54</v>
      </c>
      <c r="L75" s="58">
        <f t="shared" si="64"/>
        <v>54</v>
      </c>
      <c r="M75" s="58">
        <f t="shared" si="64"/>
        <v>54</v>
      </c>
      <c r="N75" s="58">
        <f t="shared" si="64"/>
        <v>54</v>
      </c>
      <c r="O75" s="58">
        <f t="shared" si="64"/>
        <v>54</v>
      </c>
      <c r="P75" s="58">
        <f t="shared" si="64"/>
        <v>54</v>
      </c>
      <c r="Q75" s="58">
        <f t="shared" si="64"/>
        <v>54</v>
      </c>
      <c r="R75" s="58">
        <f t="shared" si="64"/>
        <v>54</v>
      </c>
      <c r="S75" s="58">
        <f t="shared" si="64"/>
        <v>54</v>
      </c>
      <c r="T75" s="58">
        <f t="shared" si="64"/>
        <v>54</v>
      </c>
      <c r="U75" s="58"/>
      <c r="V75" s="55">
        <f t="shared" si="5"/>
        <v>864</v>
      </c>
      <c r="W75" s="180">
        <f>W21+W31+W37</f>
        <v>0</v>
      </c>
      <c r="X75" s="58">
        <f>X73+X74</f>
        <v>54</v>
      </c>
      <c r="Y75" s="58">
        <f t="shared" ref="Y75:AO75" si="65">Y73+Y74</f>
        <v>54</v>
      </c>
      <c r="Z75" s="58">
        <f t="shared" si="65"/>
        <v>54</v>
      </c>
      <c r="AA75" s="58">
        <f t="shared" si="65"/>
        <v>54</v>
      </c>
      <c r="AB75" s="58">
        <f t="shared" si="65"/>
        <v>54</v>
      </c>
      <c r="AC75" s="58">
        <f t="shared" si="65"/>
        <v>54</v>
      </c>
      <c r="AD75" s="58">
        <f t="shared" si="65"/>
        <v>54</v>
      </c>
      <c r="AE75" s="58">
        <f t="shared" si="65"/>
        <v>54</v>
      </c>
      <c r="AF75" s="58">
        <f t="shared" si="65"/>
        <v>54</v>
      </c>
      <c r="AG75" s="58">
        <f t="shared" si="65"/>
        <v>54</v>
      </c>
      <c r="AH75" s="58">
        <f t="shared" si="65"/>
        <v>54</v>
      </c>
      <c r="AI75" s="58">
        <f t="shared" si="65"/>
        <v>54</v>
      </c>
      <c r="AJ75" s="58">
        <f t="shared" si="65"/>
        <v>54</v>
      </c>
      <c r="AK75" s="58">
        <f t="shared" si="65"/>
        <v>54</v>
      </c>
      <c r="AL75" s="58">
        <f t="shared" si="65"/>
        <v>54</v>
      </c>
      <c r="AM75" s="58">
        <f t="shared" si="65"/>
        <v>54</v>
      </c>
      <c r="AN75" s="58">
        <f t="shared" si="65"/>
        <v>54</v>
      </c>
      <c r="AO75" s="58">
        <f t="shared" si="65"/>
        <v>54</v>
      </c>
      <c r="AP75" s="58"/>
      <c r="AQ75" s="58">
        <f t="shared" ref="AQ75" si="66">AQ73+AQ74</f>
        <v>54</v>
      </c>
      <c r="AR75" s="58"/>
      <c r="AS75" s="58"/>
      <c r="AT75" s="58">
        <f t="shared" ref="AT75" si="67">AT73+AT74</f>
        <v>54</v>
      </c>
      <c r="AU75" s="80">
        <f t="shared" si="15"/>
        <v>1080</v>
      </c>
      <c r="AV75" s="181"/>
      <c r="AW75" s="181"/>
      <c r="AX75" s="181"/>
      <c r="AY75" s="181"/>
      <c r="AZ75" s="181"/>
      <c r="BA75" s="181"/>
      <c r="BB75" s="181"/>
      <c r="BC75" s="181"/>
      <c r="BD75" s="182"/>
      <c r="BE75" s="66">
        <f t="shared" si="10"/>
        <v>1944</v>
      </c>
    </row>
    <row r="76" spans="1:57">
      <c r="A76" s="284"/>
    </row>
    <row r="77" spans="1:57">
      <c r="A77" s="284"/>
    </row>
    <row r="78" spans="1:57" ht="39" customHeight="1">
      <c r="A78" s="284"/>
    </row>
    <row r="79" spans="1:57">
      <c r="A79" s="284"/>
    </row>
    <row r="80" spans="1:57" ht="39" customHeight="1">
      <c r="A80" s="284"/>
    </row>
    <row r="81" spans="1:1">
      <c r="A81" s="284"/>
    </row>
    <row r="82" spans="1:1">
      <c r="A82" s="284"/>
    </row>
    <row r="83" spans="1:1">
      <c r="A83" s="284"/>
    </row>
    <row r="84" spans="1:1" ht="39" customHeight="1">
      <c r="A84" s="284"/>
    </row>
    <row r="85" spans="1:1">
      <c r="A85" s="284"/>
    </row>
    <row r="86" spans="1:1" ht="39" customHeight="1">
      <c r="A86" s="284"/>
    </row>
    <row r="87" spans="1:1">
      <c r="A87" s="284"/>
    </row>
    <row r="88" spans="1:1">
      <c r="A88" s="284"/>
    </row>
    <row r="89" spans="1:1">
      <c r="A89" s="284"/>
    </row>
    <row r="90" spans="1:1" ht="38.25" customHeight="1">
      <c r="A90" s="284"/>
    </row>
    <row r="91" spans="1:1">
      <c r="A91" s="284"/>
    </row>
    <row r="92" spans="1:1" ht="39" customHeight="1">
      <c r="A92" s="284"/>
    </row>
    <row r="93" spans="1:1">
      <c r="A93" s="284"/>
    </row>
    <row r="94" spans="1:1">
      <c r="A94" s="284"/>
    </row>
    <row r="95" spans="1:1">
      <c r="A95" s="284"/>
    </row>
    <row r="96" spans="1:1">
      <c r="A96" s="284"/>
    </row>
    <row r="97" spans="1:1">
      <c r="A97" s="284"/>
    </row>
    <row r="98" spans="1:1">
      <c r="A98" s="284"/>
    </row>
    <row r="99" spans="1:1">
      <c r="A99" s="284"/>
    </row>
    <row r="100" spans="1:1" ht="15.75" thickBot="1">
      <c r="A100" s="286"/>
    </row>
  </sheetData>
  <mergeCells count="86">
    <mergeCell ref="B75:D75"/>
    <mergeCell ref="A15:A100"/>
    <mergeCell ref="B23:B24"/>
    <mergeCell ref="C23:C24"/>
    <mergeCell ref="B25:B26"/>
    <mergeCell ref="C25:C26"/>
    <mergeCell ref="B19:B20"/>
    <mergeCell ref="B29:B30"/>
    <mergeCell ref="C29:C30"/>
    <mergeCell ref="B31:B32"/>
    <mergeCell ref="C31:C32"/>
    <mergeCell ref="B55:B56"/>
    <mergeCell ref="C55:C56"/>
    <mergeCell ref="B61:B62"/>
    <mergeCell ref="C61:C62"/>
    <mergeCell ref="B73:D73"/>
    <mergeCell ref="C33:C34"/>
    <mergeCell ref="B33:B34"/>
    <mergeCell ref="W9:AC9"/>
    <mergeCell ref="S10:U10"/>
    <mergeCell ref="B15:B16"/>
    <mergeCell ref="C15:C16"/>
    <mergeCell ref="C19:C20"/>
    <mergeCell ref="C17:C18"/>
    <mergeCell ref="B21:B22"/>
    <mergeCell ref="B17:B18"/>
    <mergeCell ref="C21:C22"/>
    <mergeCell ref="F10:H10"/>
    <mergeCell ref="E11:BD11"/>
    <mergeCell ref="E13:BD13"/>
    <mergeCell ref="J10:M10"/>
    <mergeCell ref="AB10:AD10"/>
    <mergeCell ref="X10:Z10"/>
    <mergeCell ref="AO1:AX1"/>
    <mergeCell ref="AO4:BD4"/>
    <mergeCell ref="A6:BE6"/>
    <mergeCell ref="AN8:AY8"/>
    <mergeCell ref="BB10:BD10"/>
    <mergeCell ref="AW10:AZ10"/>
    <mergeCell ref="AS10:AU10"/>
    <mergeCell ref="AF10:AH10"/>
    <mergeCell ref="O10:Q10"/>
    <mergeCell ref="B57:B58"/>
    <mergeCell ref="C57:C58"/>
    <mergeCell ref="B59:B60"/>
    <mergeCell ref="C59:C60"/>
    <mergeCell ref="B67:B68"/>
    <mergeCell ref="C67:C68"/>
    <mergeCell ref="B69:B70"/>
    <mergeCell ref="C69:C70"/>
    <mergeCell ref="B63:B64"/>
    <mergeCell ref="C63:C64"/>
    <mergeCell ref="B71:B72"/>
    <mergeCell ref="C71:C72"/>
    <mergeCell ref="B74:D74"/>
    <mergeCell ref="B41:B42"/>
    <mergeCell ref="C41:C42"/>
    <mergeCell ref="B35:B36"/>
    <mergeCell ref="C35:C36"/>
    <mergeCell ref="B37:B38"/>
    <mergeCell ref="C37:C38"/>
    <mergeCell ref="B39:B40"/>
    <mergeCell ref="C39:C40"/>
    <mergeCell ref="B43:B44"/>
    <mergeCell ref="C43:C44"/>
    <mergeCell ref="B49:B50"/>
    <mergeCell ref="C49:C50"/>
    <mergeCell ref="B53:B54"/>
    <mergeCell ref="C53:C54"/>
    <mergeCell ref="B51:B52"/>
    <mergeCell ref="A7:BE7"/>
    <mergeCell ref="A5:BE5"/>
    <mergeCell ref="A8:AM8"/>
    <mergeCell ref="C51:C52"/>
    <mergeCell ref="B45:B46"/>
    <mergeCell ref="C45:C46"/>
    <mergeCell ref="B47:B48"/>
    <mergeCell ref="C47:C48"/>
    <mergeCell ref="A10:A14"/>
    <mergeCell ref="B10:B14"/>
    <mergeCell ref="C10:C14"/>
    <mergeCell ref="D10:D14"/>
    <mergeCell ref="B27:B28"/>
    <mergeCell ref="C27:C28"/>
    <mergeCell ref="AO10:AQ10"/>
    <mergeCell ref="AJ10:AM10"/>
  </mergeCells>
  <hyperlinks>
    <hyperlink ref="BE10" location="_ftn1" display="_ftn1"/>
  </hyperlinks>
  <pageMargins left="0.7" right="0.7" top="0.75" bottom="0.75" header="0.3" footer="0.3"/>
  <pageSetup paperSize="9" scale="44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G70"/>
  <sheetViews>
    <sheetView topLeftCell="A54" zoomScale="70" zoomScaleNormal="70" workbookViewId="0">
      <selection activeCell="BA15" sqref="BA15"/>
    </sheetView>
  </sheetViews>
  <sheetFormatPr defaultRowHeight="15"/>
  <cols>
    <col min="1" max="1" width="4.28515625" customWidth="1"/>
    <col min="3" max="3" width="19.7109375" customWidth="1"/>
    <col min="4" max="4" width="10.28515625" customWidth="1"/>
    <col min="5" max="5" width="4.5703125" customWidth="1"/>
    <col min="6" max="21" width="4.42578125" customWidth="1"/>
    <col min="22" max="22" width="6.7109375" customWidth="1"/>
    <col min="23" max="23" width="4.85546875" customWidth="1"/>
    <col min="24" max="24" width="5.5703125" customWidth="1"/>
    <col min="25" max="25" width="4" customWidth="1"/>
    <col min="26" max="27" width="4.140625" customWidth="1"/>
    <col min="28" max="28" width="5.28515625" customWidth="1"/>
    <col min="29" max="29" width="4.5703125" customWidth="1"/>
    <col min="30" max="30" width="4.140625" customWidth="1"/>
    <col min="31" max="31" width="4" customWidth="1"/>
    <col min="32" max="32" width="4.140625" customWidth="1"/>
    <col min="33" max="33" width="4" customWidth="1"/>
    <col min="34" max="34" width="4.140625" customWidth="1"/>
    <col min="35" max="35" width="4.5703125" customWidth="1"/>
    <col min="36" max="38" width="4.42578125" customWidth="1"/>
    <col min="39" max="39" width="7.140625" customWidth="1"/>
    <col min="40" max="40" width="5.42578125" customWidth="1"/>
    <col min="41" max="41" width="4.7109375" customWidth="1"/>
    <col min="42" max="42" width="5.42578125" customWidth="1"/>
    <col min="43" max="43" width="4.140625" customWidth="1"/>
    <col min="44" max="44" width="4" customWidth="1"/>
    <col min="45" max="45" width="4.5703125" customWidth="1"/>
    <col min="46" max="46" width="4" customWidth="1"/>
    <col min="47" max="47" width="4.140625" customWidth="1"/>
    <col min="48" max="48" width="4.42578125" customWidth="1"/>
    <col min="49" max="49" width="5" customWidth="1"/>
    <col min="50" max="51" width="4.42578125" customWidth="1"/>
    <col min="52" max="52" width="4.28515625" customWidth="1"/>
    <col min="53" max="53" width="4.42578125" customWidth="1"/>
    <col min="54" max="54" width="4.28515625" customWidth="1"/>
    <col min="55" max="55" width="4.140625" customWidth="1"/>
    <col min="56" max="56" width="4.28515625" customWidth="1"/>
    <col min="57" max="57" width="4.42578125" customWidth="1"/>
    <col min="58" max="58" width="4.140625" customWidth="1"/>
    <col min="59" max="59" width="8" customWidth="1"/>
  </cols>
  <sheetData>
    <row r="1" spans="1:59">
      <c r="A1" s="20"/>
      <c r="B1" s="20"/>
      <c r="C1" s="20"/>
      <c r="D1" s="20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186" t="s">
        <v>0</v>
      </c>
      <c r="AQ1" s="186"/>
      <c r="AR1" s="186"/>
      <c r="AS1" s="186"/>
      <c r="AT1" s="186"/>
      <c r="AU1" s="186"/>
      <c r="AV1" s="186"/>
      <c r="AW1" s="186"/>
      <c r="AX1" s="186"/>
      <c r="AY1" s="186"/>
      <c r="AZ1" s="186"/>
      <c r="BA1" s="21"/>
      <c r="BB1" s="21"/>
      <c r="BC1" s="21"/>
      <c r="BD1" s="21"/>
      <c r="BE1" s="21"/>
      <c r="BF1" s="21"/>
      <c r="BG1" s="21"/>
    </row>
    <row r="2" spans="1:59">
      <c r="A2" s="20"/>
      <c r="B2" s="20"/>
      <c r="C2" s="20"/>
      <c r="D2" s="20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" t="s">
        <v>1</v>
      </c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</row>
    <row r="3" spans="1:59">
      <c r="A3" s="20"/>
      <c r="B3" s="20"/>
      <c r="C3" s="20"/>
      <c r="D3" s="20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" t="s">
        <v>2</v>
      </c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</row>
    <row r="4" spans="1:59">
      <c r="A4" s="20"/>
      <c r="B4" s="20"/>
      <c r="C4" s="20"/>
      <c r="D4" s="20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311"/>
      <c r="AQ4" s="312"/>
      <c r="AR4" s="312"/>
      <c r="AS4" s="312"/>
      <c r="AT4" s="312"/>
      <c r="AU4" s="312"/>
      <c r="AV4" s="312"/>
      <c r="AW4" s="312"/>
      <c r="AX4" s="312"/>
      <c r="AY4" s="312"/>
      <c r="AZ4" s="312"/>
      <c r="BA4" s="312"/>
      <c r="BB4" s="312"/>
      <c r="BC4" s="312"/>
      <c r="BD4" s="312"/>
      <c r="BE4" s="312"/>
      <c r="BF4" s="312"/>
      <c r="BG4" s="21"/>
    </row>
    <row r="5" spans="1:59" ht="18.75">
      <c r="A5" s="229" t="s">
        <v>3</v>
      </c>
      <c r="B5" s="229"/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29"/>
      <c r="P5" s="229"/>
      <c r="Q5" s="229"/>
      <c r="R5" s="229"/>
      <c r="S5" s="229"/>
      <c r="T5" s="229"/>
      <c r="U5" s="229"/>
      <c r="V5" s="229"/>
      <c r="W5" s="229"/>
      <c r="X5" s="229"/>
      <c r="Y5" s="229"/>
      <c r="Z5" s="229"/>
      <c r="AA5" s="229"/>
      <c r="AB5" s="229"/>
      <c r="AC5" s="229"/>
      <c r="AD5" s="229"/>
      <c r="AE5" s="229"/>
      <c r="AF5" s="229"/>
      <c r="AG5" s="229"/>
      <c r="AH5" s="229"/>
      <c r="AI5" s="229"/>
      <c r="AJ5" s="229"/>
      <c r="AK5" s="229"/>
      <c r="AL5" s="229"/>
      <c r="AM5" s="229"/>
      <c r="AN5" s="229"/>
      <c r="AO5" s="229"/>
      <c r="AP5" s="229"/>
      <c r="AQ5" s="229"/>
      <c r="AR5" s="229"/>
      <c r="AS5" s="229"/>
      <c r="AT5" s="229"/>
      <c r="AU5" s="229"/>
      <c r="AV5" s="229"/>
      <c r="AW5" s="229"/>
      <c r="AX5" s="229"/>
      <c r="AY5" s="229"/>
      <c r="AZ5" s="229"/>
      <c r="BA5" s="229"/>
      <c r="BB5" s="229"/>
      <c r="BC5" s="229"/>
      <c r="BD5" s="229"/>
      <c r="BE5" s="229"/>
      <c r="BF5" s="229"/>
      <c r="BG5" s="229"/>
    </row>
    <row r="6" spans="1:59" ht="18.75">
      <c r="A6" s="228" t="s">
        <v>102</v>
      </c>
      <c r="B6" s="228"/>
      <c r="C6" s="228"/>
      <c r="D6" s="228"/>
      <c r="E6" s="228"/>
      <c r="F6" s="228"/>
      <c r="G6" s="228"/>
      <c r="H6" s="228"/>
      <c r="I6" s="228"/>
      <c r="J6" s="228"/>
      <c r="K6" s="228"/>
      <c r="L6" s="228"/>
      <c r="M6" s="228"/>
      <c r="N6" s="228"/>
      <c r="O6" s="228"/>
      <c r="P6" s="228"/>
      <c r="Q6" s="228"/>
      <c r="R6" s="228"/>
      <c r="S6" s="228"/>
      <c r="T6" s="228"/>
      <c r="U6" s="228"/>
      <c r="V6" s="228"/>
      <c r="W6" s="228"/>
      <c r="X6" s="228"/>
      <c r="Y6" s="228"/>
      <c r="Z6" s="228"/>
      <c r="AA6" s="228"/>
      <c r="AB6" s="228"/>
      <c r="AC6" s="228"/>
      <c r="AD6" s="228"/>
      <c r="AE6" s="228"/>
      <c r="AF6" s="228"/>
      <c r="AG6" s="228"/>
      <c r="AH6" s="228"/>
      <c r="AI6" s="228"/>
      <c r="AJ6" s="228"/>
      <c r="AK6" s="228"/>
      <c r="AL6" s="228"/>
      <c r="AM6" s="228"/>
      <c r="AN6" s="228"/>
      <c r="AO6" s="228"/>
      <c r="AP6" s="228"/>
      <c r="AQ6" s="228"/>
      <c r="AR6" s="228"/>
      <c r="AS6" s="228"/>
      <c r="AT6" s="228"/>
      <c r="AU6" s="228"/>
      <c r="AV6" s="228"/>
      <c r="AW6" s="228"/>
      <c r="AX6" s="228"/>
      <c r="AY6" s="228"/>
      <c r="AZ6" s="228"/>
      <c r="BA6" s="228"/>
      <c r="BB6" s="228"/>
      <c r="BC6" s="228"/>
      <c r="BD6" s="228"/>
      <c r="BE6" s="228"/>
      <c r="BF6" s="228"/>
      <c r="BG6" s="228"/>
    </row>
    <row r="7" spans="1:59" ht="18.75">
      <c r="A7" s="59"/>
      <c r="B7" s="228" t="s">
        <v>106</v>
      </c>
      <c r="C7" s="228"/>
      <c r="D7" s="228"/>
      <c r="E7" s="228"/>
      <c r="F7" s="228"/>
      <c r="G7" s="228"/>
      <c r="H7" s="228"/>
      <c r="I7" s="228"/>
      <c r="J7" s="228"/>
      <c r="K7" s="228"/>
      <c r="L7" s="228"/>
      <c r="M7" s="228"/>
      <c r="N7" s="228"/>
      <c r="O7" s="228"/>
      <c r="P7" s="228"/>
      <c r="Q7" s="228"/>
      <c r="R7" s="228"/>
      <c r="S7" s="228"/>
      <c r="T7" s="228"/>
      <c r="U7" s="228"/>
      <c r="V7" s="228"/>
      <c r="W7" s="228"/>
      <c r="X7" s="228"/>
      <c r="Y7" s="228"/>
      <c r="Z7" s="228"/>
      <c r="AA7" s="228"/>
      <c r="AB7" s="228"/>
      <c r="AC7" s="228"/>
      <c r="AD7" s="228"/>
      <c r="AE7" s="228"/>
      <c r="AF7" s="228"/>
      <c r="AG7" s="228"/>
      <c r="AH7" s="228"/>
      <c r="AI7" s="228"/>
      <c r="AJ7" s="228"/>
      <c r="AK7" s="228"/>
      <c r="AL7" s="228"/>
      <c r="AM7" s="228"/>
      <c r="AN7" s="228"/>
      <c r="AO7" s="228"/>
      <c r="AP7" s="228"/>
      <c r="AQ7" s="228"/>
      <c r="AR7" s="228"/>
      <c r="AS7" s="228"/>
      <c r="AT7" s="228"/>
      <c r="AU7" s="228"/>
      <c r="AV7" s="228"/>
      <c r="AW7" s="228"/>
      <c r="AX7" s="228"/>
      <c r="AY7" s="228"/>
      <c r="AZ7" s="228"/>
      <c r="BA7" s="228"/>
      <c r="BB7" s="228"/>
      <c r="BC7" s="228"/>
      <c r="BD7" s="228"/>
      <c r="BE7" s="60"/>
      <c r="BF7" s="60"/>
      <c r="BG7" s="60"/>
    </row>
    <row r="8" spans="1:59" ht="19.5" thickBot="1">
      <c r="A8" s="59"/>
      <c r="B8" s="19"/>
      <c r="C8" s="228" t="s">
        <v>107</v>
      </c>
      <c r="D8" s="228"/>
      <c r="E8" s="228"/>
      <c r="F8" s="228"/>
      <c r="G8" s="228"/>
      <c r="H8" s="228"/>
      <c r="I8" s="228"/>
      <c r="J8" s="228"/>
      <c r="K8" s="228"/>
      <c r="L8" s="228"/>
      <c r="M8" s="228"/>
      <c r="N8" s="228"/>
      <c r="O8" s="228"/>
      <c r="P8" s="228"/>
      <c r="Q8" s="228"/>
      <c r="R8" s="228"/>
      <c r="S8" s="228"/>
      <c r="T8" s="228"/>
      <c r="U8" s="228"/>
      <c r="V8" s="228"/>
      <c r="W8" s="228"/>
      <c r="X8" s="228"/>
      <c r="Y8" s="228"/>
      <c r="Z8" s="228"/>
      <c r="AA8" s="228"/>
      <c r="AB8" s="228"/>
      <c r="AC8" s="228"/>
      <c r="AD8" s="228"/>
      <c r="AE8" s="228"/>
      <c r="AF8" s="228"/>
      <c r="AG8" s="228"/>
      <c r="AH8" s="228"/>
      <c r="AI8" s="228"/>
      <c r="AJ8" s="228"/>
      <c r="AK8" s="228"/>
      <c r="AL8" s="228"/>
      <c r="AM8" s="228"/>
      <c r="AN8" s="228"/>
      <c r="AO8" s="228" t="s">
        <v>4</v>
      </c>
      <c r="AP8" s="228"/>
      <c r="AQ8" s="228"/>
      <c r="AR8" s="228"/>
      <c r="AS8" s="228"/>
      <c r="AT8" s="228"/>
      <c r="AU8" s="228"/>
      <c r="AV8" s="228"/>
      <c r="AW8" s="228"/>
      <c r="AX8" s="228"/>
      <c r="AY8" s="228"/>
      <c r="AZ8" s="228"/>
      <c r="BA8" s="228"/>
      <c r="BB8" s="19"/>
      <c r="BC8" s="19"/>
      <c r="BD8" s="19"/>
      <c r="BE8" s="60"/>
      <c r="BF8" s="60"/>
      <c r="BG8" s="60"/>
    </row>
    <row r="9" spans="1:59" ht="19.5" thickBot="1">
      <c r="A9" s="59"/>
      <c r="B9" s="317" t="s">
        <v>136</v>
      </c>
      <c r="C9" s="317"/>
      <c r="D9" s="317"/>
      <c r="E9" s="317"/>
      <c r="F9" s="317"/>
      <c r="G9" s="317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19"/>
      <c r="W9" s="19"/>
      <c r="X9" s="271" t="s">
        <v>61</v>
      </c>
      <c r="Y9" s="272"/>
      <c r="Z9" s="272"/>
      <c r="AA9" s="272"/>
      <c r="AB9" s="272"/>
      <c r="AC9" s="272"/>
      <c r="AD9" s="273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60"/>
      <c r="BF9" s="60"/>
      <c r="BG9" s="60"/>
    </row>
    <row r="10" spans="1:59" ht="130.5" thickBot="1">
      <c r="A10" s="256" t="s">
        <v>6</v>
      </c>
      <c r="B10" s="256" t="s">
        <v>7</v>
      </c>
      <c r="C10" s="256" t="s">
        <v>8</v>
      </c>
      <c r="D10" s="256" t="s">
        <v>9</v>
      </c>
      <c r="E10" s="27" t="s">
        <v>150</v>
      </c>
      <c r="F10" s="261" t="s">
        <v>10</v>
      </c>
      <c r="G10" s="262"/>
      <c r="H10" s="263"/>
      <c r="I10" s="28" t="s">
        <v>151</v>
      </c>
      <c r="J10" s="261" t="s">
        <v>11</v>
      </c>
      <c r="K10" s="262"/>
      <c r="L10" s="262"/>
      <c r="M10" s="263"/>
      <c r="N10" s="28" t="s">
        <v>152</v>
      </c>
      <c r="O10" s="261" t="s">
        <v>12</v>
      </c>
      <c r="P10" s="262"/>
      <c r="Q10" s="262"/>
      <c r="R10" s="29" t="s">
        <v>99</v>
      </c>
      <c r="S10" s="261" t="s">
        <v>13</v>
      </c>
      <c r="T10" s="262"/>
      <c r="U10" s="262"/>
      <c r="V10" s="262"/>
      <c r="W10" s="95" t="s">
        <v>153</v>
      </c>
      <c r="X10" s="48" t="s">
        <v>154</v>
      </c>
      <c r="Y10" s="261" t="s">
        <v>14</v>
      </c>
      <c r="Z10" s="262"/>
      <c r="AA10" s="263"/>
      <c r="AB10" s="49" t="s">
        <v>155</v>
      </c>
      <c r="AC10" s="261" t="s">
        <v>15</v>
      </c>
      <c r="AD10" s="262"/>
      <c r="AE10" s="263"/>
      <c r="AF10" s="48" t="s">
        <v>156</v>
      </c>
      <c r="AG10" s="261" t="s">
        <v>16</v>
      </c>
      <c r="AH10" s="262"/>
      <c r="AI10" s="313"/>
      <c r="AJ10" s="127" t="s">
        <v>157</v>
      </c>
      <c r="AK10" s="264" t="s">
        <v>17</v>
      </c>
      <c r="AL10" s="262"/>
      <c r="AM10" s="262"/>
      <c r="AN10" s="263"/>
      <c r="AO10" s="94" t="s">
        <v>158</v>
      </c>
      <c r="AP10" s="261" t="s">
        <v>18</v>
      </c>
      <c r="AQ10" s="262"/>
      <c r="AR10" s="263"/>
      <c r="AS10" s="32" t="s">
        <v>159</v>
      </c>
      <c r="AT10" s="261" t="s">
        <v>19</v>
      </c>
      <c r="AU10" s="262"/>
      <c r="AV10" s="262"/>
      <c r="AW10" s="33" t="s">
        <v>160</v>
      </c>
      <c r="AX10" s="261" t="s">
        <v>20</v>
      </c>
      <c r="AY10" s="262"/>
      <c r="AZ10" s="262"/>
      <c r="BA10" s="263"/>
      <c r="BB10" s="94" t="s">
        <v>161</v>
      </c>
      <c r="BC10" s="261" t="s">
        <v>21</v>
      </c>
      <c r="BD10" s="262"/>
      <c r="BE10" s="262"/>
      <c r="BF10" s="263"/>
      <c r="BG10" s="61" t="s">
        <v>48</v>
      </c>
    </row>
    <row r="11" spans="1:59" ht="19.5" thickBot="1">
      <c r="A11" s="256"/>
      <c r="B11" s="256"/>
      <c r="C11" s="256"/>
      <c r="D11" s="256"/>
      <c r="E11" s="282" t="s">
        <v>22</v>
      </c>
      <c r="F11" s="282"/>
      <c r="G11" s="282"/>
      <c r="H11" s="282"/>
      <c r="I11" s="282"/>
      <c r="J11" s="282"/>
      <c r="K11" s="282"/>
      <c r="L11" s="282"/>
      <c r="M11" s="282"/>
      <c r="N11" s="282"/>
      <c r="O11" s="282"/>
      <c r="P11" s="282"/>
      <c r="Q11" s="282"/>
      <c r="R11" s="282"/>
      <c r="S11" s="282"/>
      <c r="T11" s="282"/>
      <c r="U11" s="282"/>
      <c r="V11" s="282"/>
      <c r="W11" s="282"/>
      <c r="X11" s="282"/>
      <c r="Y11" s="282"/>
      <c r="Z11" s="282"/>
      <c r="AA11" s="282"/>
      <c r="AB11" s="282"/>
      <c r="AC11" s="282"/>
      <c r="AD11" s="282"/>
      <c r="AE11" s="282"/>
      <c r="AF11" s="282"/>
      <c r="AG11" s="282"/>
      <c r="AH11" s="282"/>
      <c r="AI11" s="282"/>
      <c r="AJ11" s="282"/>
      <c r="AK11" s="282"/>
      <c r="AL11" s="282"/>
      <c r="AM11" s="282"/>
      <c r="AN11" s="282"/>
      <c r="AO11" s="282"/>
      <c r="AP11" s="282"/>
      <c r="AQ11" s="282"/>
      <c r="AR11" s="282"/>
      <c r="AS11" s="282"/>
      <c r="AT11" s="282"/>
      <c r="AU11" s="282"/>
      <c r="AV11" s="282"/>
      <c r="AW11" s="282"/>
      <c r="AX11" s="282"/>
      <c r="AY11" s="282"/>
      <c r="AZ11" s="282"/>
      <c r="BA11" s="282"/>
      <c r="BB11" s="282"/>
      <c r="BC11" s="282"/>
      <c r="BD11" s="282"/>
      <c r="BE11" s="282"/>
      <c r="BF11" s="282"/>
      <c r="BG11" s="62"/>
    </row>
    <row r="12" spans="1:59" ht="21" thickBot="1">
      <c r="A12" s="256"/>
      <c r="B12" s="256"/>
      <c r="C12" s="256"/>
      <c r="D12" s="256"/>
      <c r="E12" s="36">
        <v>35</v>
      </c>
      <c r="F12" s="37">
        <v>36</v>
      </c>
      <c r="G12" s="37">
        <v>37</v>
      </c>
      <c r="H12" s="37">
        <v>38</v>
      </c>
      <c r="I12" s="37">
        <v>39</v>
      </c>
      <c r="J12" s="37">
        <v>40</v>
      </c>
      <c r="K12" s="37">
        <v>41</v>
      </c>
      <c r="L12" s="38">
        <v>42</v>
      </c>
      <c r="M12" s="38">
        <v>43</v>
      </c>
      <c r="N12" s="39">
        <v>44</v>
      </c>
      <c r="O12" s="38">
        <v>45</v>
      </c>
      <c r="P12" s="38">
        <v>46</v>
      </c>
      <c r="Q12" s="38">
        <v>47</v>
      </c>
      <c r="R12" s="38">
        <v>48</v>
      </c>
      <c r="S12" s="38">
        <v>49</v>
      </c>
      <c r="T12" s="38">
        <v>50</v>
      </c>
      <c r="U12" s="38"/>
      <c r="V12" s="38">
        <v>51</v>
      </c>
      <c r="W12" s="40">
        <v>52</v>
      </c>
      <c r="X12" s="38">
        <v>1</v>
      </c>
      <c r="Y12" s="38">
        <v>2</v>
      </c>
      <c r="Z12" s="38">
        <v>3</v>
      </c>
      <c r="AA12" s="38">
        <v>4</v>
      </c>
      <c r="AB12" s="38">
        <v>5</v>
      </c>
      <c r="AC12" s="38">
        <v>6</v>
      </c>
      <c r="AD12" s="38">
        <v>7</v>
      </c>
      <c r="AE12" s="38">
        <v>8</v>
      </c>
      <c r="AF12" s="38">
        <v>9</v>
      </c>
      <c r="AG12" s="38">
        <v>10</v>
      </c>
      <c r="AH12" s="38">
        <v>11</v>
      </c>
      <c r="AI12" s="37">
        <v>12</v>
      </c>
      <c r="AJ12" s="37">
        <v>13</v>
      </c>
      <c r="AK12" s="37">
        <v>14</v>
      </c>
      <c r="AL12" s="37">
        <v>15</v>
      </c>
      <c r="AM12" s="38">
        <v>16</v>
      </c>
      <c r="AN12" s="37">
        <v>17</v>
      </c>
      <c r="AO12" s="37">
        <v>18</v>
      </c>
      <c r="AP12" s="37">
        <v>19</v>
      </c>
      <c r="AQ12" s="37">
        <v>20</v>
      </c>
      <c r="AR12" s="37">
        <v>21</v>
      </c>
      <c r="AS12" s="37">
        <v>22</v>
      </c>
      <c r="AT12" s="37">
        <v>23</v>
      </c>
      <c r="AU12" s="37">
        <v>24</v>
      </c>
      <c r="AV12" s="37">
        <v>25</v>
      </c>
      <c r="AW12" s="37">
        <v>26</v>
      </c>
      <c r="AX12" s="37">
        <v>27</v>
      </c>
      <c r="AY12" s="37">
        <v>28</v>
      </c>
      <c r="AZ12" s="41">
        <v>29</v>
      </c>
      <c r="BA12" s="37">
        <v>30</v>
      </c>
      <c r="BB12" s="37">
        <v>31</v>
      </c>
      <c r="BC12" s="37">
        <v>32</v>
      </c>
      <c r="BD12" s="37">
        <v>33</v>
      </c>
      <c r="BE12" s="37">
        <v>34</v>
      </c>
      <c r="BF12" s="42">
        <v>35</v>
      </c>
      <c r="BG12" s="63"/>
    </row>
    <row r="13" spans="1:59" ht="19.5" thickBot="1">
      <c r="A13" s="256"/>
      <c r="B13" s="256"/>
      <c r="C13" s="256"/>
      <c r="D13" s="256"/>
      <c r="E13" s="283" t="s">
        <v>23</v>
      </c>
      <c r="F13" s="283"/>
      <c r="G13" s="283"/>
      <c r="H13" s="283"/>
      <c r="I13" s="283"/>
      <c r="J13" s="283"/>
      <c r="K13" s="283"/>
      <c r="L13" s="283"/>
      <c r="M13" s="283"/>
      <c r="N13" s="283"/>
      <c r="O13" s="283"/>
      <c r="P13" s="283"/>
      <c r="Q13" s="283"/>
      <c r="R13" s="283"/>
      <c r="S13" s="283"/>
      <c r="T13" s="283"/>
      <c r="U13" s="283"/>
      <c r="V13" s="283"/>
      <c r="W13" s="283"/>
      <c r="X13" s="283"/>
      <c r="Y13" s="283"/>
      <c r="Z13" s="283"/>
      <c r="AA13" s="283"/>
      <c r="AB13" s="283"/>
      <c r="AC13" s="283"/>
      <c r="AD13" s="283"/>
      <c r="AE13" s="283"/>
      <c r="AF13" s="283"/>
      <c r="AG13" s="283"/>
      <c r="AH13" s="283"/>
      <c r="AI13" s="283"/>
      <c r="AJ13" s="283"/>
      <c r="AK13" s="283"/>
      <c r="AL13" s="283"/>
      <c r="AM13" s="283"/>
      <c r="AN13" s="283"/>
      <c r="AO13" s="283"/>
      <c r="AP13" s="283"/>
      <c r="AQ13" s="283"/>
      <c r="AR13" s="283"/>
      <c r="AS13" s="283"/>
      <c r="AT13" s="283"/>
      <c r="AU13" s="283"/>
      <c r="AV13" s="283"/>
      <c r="AW13" s="283"/>
      <c r="AX13" s="283"/>
      <c r="AY13" s="283"/>
      <c r="AZ13" s="283"/>
      <c r="BA13" s="283"/>
      <c r="BB13" s="283"/>
      <c r="BC13" s="283"/>
      <c r="BD13" s="283"/>
      <c r="BE13" s="283"/>
      <c r="BF13" s="283"/>
      <c r="BG13" s="63"/>
    </row>
    <row r="14" spans="1:59" ht="21" thickBot="1">
      <c r="A14" s="256"/>
      <c r="B14" s="256"/>
      <c r="C14" s="256"/>
      <c r="D14" s="256"/>
      <c r="E14" s="44">
        <v>1</v>
      </c>
      <c r="F14" s="44">
        <v>2</v>
      </c>
      <c r="G14" s="44">
        <v>3</v>
      </c>
      <c r="H14" s="44">
        <v>4</v>
      </c>
      <c r="I14" s="44">
        <v>5</v>
      </c>
      <c r="J14" s="44">
        <v>6</v>
      </c>
      <c r="K14" s="44">
        <v>7</v>
      </c>
      <c r="L14" s="45">
        <v>8</v>
      </c>
      <c r="M14" s="45">
        <v>9</v>
      </c>
      <c r="N14" s="45">
        <v>10</v>
      </c>
      <c r="O14" s="45">
        <v>11</v>
      </c>
      <c r="P14" s="45">
        <v>12</v>
      </c>
      <c r="Q14" s="46">
        <v>13</v>
      </c>
      <c r="R14" s="45">
        <v>14</v>
      </c>
      <c r="S14" s="45">
        <v>15</v>
      </c>
      <c r="T14" s="45">
        <v>16</v>
      </c>
      <c r="U14" s="45">
        <v>17</v>
      </c>
      <c r="V14" s="45">
        <v>18</v>
      </c>
      <c r="W14" s="46">
        <v>19</v>
      </c>
      <c r="X14" s="45">
        <v>1</v>
      </c>
      <c r="Y14" s="45">
        <v>2</v>
      </c>
      <c r="Z14" s="45">
        <v>3</v>
      </c>
      <c r="AA14" s="45">
        <v>4</v>
      </c>
      <c r="AB14" s="45">
        <v>5</v>
      </c>
      <c r="AC14" s="45">
        <v>6</v>
      </c>
      <c r="AD14" s="45">
        <v>7</v>
      </c>
      <c r="AE14" s="45">
        <v>8</v>
      </c>
      <c r="AF14" s="45">
        <v>9</v>
      </c>
      <c r="AG14" s="45">
        <v>10</v>
      </c>
      <c r="AH14" s="45">
        <v>11</v>
      </c>
      <c r="AI14" s="45">
        <v>12</v>
      </c>
      <c r="AJ14" s="45">
        <v>13</v>
      </c>
      <c r="AK14" s="45">
        <v>14</v>
      </c>
      <c r="AL14" s="45">
        <v>15</v>
      </c>
      <c r="AM14" s="45">
        <v>16</v>
      </c>
      <c r="AN14" s="48">
        <v>17</v>
      </c>
      <c r="AO14" s="48">
        <v>18</v>
      </c>
      <c r="AP14" s="48">
        <v>19</v>
      </c>
      <c r="AQ14" s="48">
        <v>20</v>
      </c>
      <c r="AR14" s="48">
        <v>21</v>
      </c>
      <c r="AS14" s="48">
        <v>22</v>
      </c>
      <c r="AT14" s="49">
        <v>23</v>
      </c>
      <c r="AU14" s="50">
        <v>24</v>
      </c>
      <c r="AV14" s="51">
        <v>25</v>
      </c>
      <c r="AW14" s="51">
        <v>26</v>
      </c>
      <c r="AX14" s="51">
        <v>27</v>
      </c>
      <c r="AY14" s="44">
        <v>28</v>
      </c>
      <c r="AZ14" s="44">
        <v>29</v>
      </c>
      <c r="BA14" s="44">
        <v>30</v>
      </c>
      <c r="BB14" s="44">
        <v>31</v>
      </c>
      <c r="BC14" s="52">
        <v>32</v>
      </c>
      <c r="BD14" s="53">
        <v>33</v>
      </c>
      <c r="BE14" s="53">
        <v>34</v>
      </c>
      <c r="BF14" s="53">
        <v>35</v>
      </c>
      <c r="BG14" s="64"/>
    </row>
    <row r="15" spans="1:59" ht="24.75" customHeight="1" thickBot="1">
      <c r="A15" s="304" t="s">
        <v>62</v>
      </c>
      <c r="B15" s="274" t="s">
        <v>39</v>
      </c>
      <c r="C15" s="274" t="s">
        <v>40</v>
      </c>
      <c r="D15" s="105" t="s">
        <v>27</v>
      </c>
      <c r="E15" s="96">
        <f t="shared" ref="E15:J16" si="0">E17+E23</f>
        <v>36</v>
      </c>
      <c r="F15" s="96">
        <f t="shared" si="0"/>
        <v>36</v>
      </c>
      <c r="G15" s="96">
        <f t="shared" si="0"/>
        <v>36</v>
      </c>
      <c r="H15" s="96">
        <f t="shared" si="0"/>
        <v>36</v>
      </c>
      <c r="I15" s="96">
        <f t="shared" si="0"/>
        <v>36</v>
      </c>
      <c r="J15" s="96">
        <f t="shared" si="0"/>
        <v>36</v>
      </c>
      <c r="K15" s="96"/>
      <c r="L15" s="96"/>
      <c r="M15" s="96">
        <f t="shared" ref="M15:T15" si="1">M17+M23</f>
        <v>36</v>
      </c>
      <c r="N15" s="96">
        <f t="shared" si="1"/>
        <v>36</v>
      </c>
      <c r="O15" s="96">
        <f t="shared" si="1"/>
        <v>36</v>
      </c>
      <c r="P15" s="96">
        <f t="shared" si="1"/>
        <v>36</v>
      </c>
      <c r="Q15" s="96">
        <f t="shared" si="1"/>
        <v>36</v>
      </c>
      <c r="R15" s="96">
        <f t="shared" si="1"/>
        <v>36</v>
      </c>
      <c r="S15" s="96">
        <f t="shared" si="1"/>
        <v>36</v>
      </c>
      <c r="T15" s="96">
        <f t="shared" si="1"/>
        <v>36</v>
      </c>
      <c r="U15" s="96"/>
      <c r="V15" s="178">
        <f>SUM(E15:T15)</f>
        <v>504</v>
      </c>
      <c r="W15" s="318"/>
      <c r="X15" s="319"/>
      <c r="Y15" s="97">
        <f t="shared" ref="Y15:AC16" si="2">Y17+Y23</f>
        <v>36</v>
      </c>
      <c r="Z15" s="97">
        <f t="shared" si="2"/>
        <v>36</v>
      </c>
      <c r="AA15" s="97">
        <f t="shared" si="2"/>
        <v>36</v>
      </c>
      <c r="AB15" s="97">
        <f t="shared" si="2"/>
        <v>36</v>
      </c>
      <c r="AC15" s="97">
        <f t="shared" si="2"/>
        <v>36</v>
      </c>
      <c r="AD15" s="97"/>
      <c r="AE15" s="97">
        <f t="shared" ref="AE15:AG15" si="3">AE17+AE23</f>
        <v>36</v>
      </c>
      <c r="AF15" s="97">
        <f t="shared" si="3"/>
        <v>36</v>
      </c>
      <c r="AG15" s="97">
        <f t="shared" si="3"/>
        <v>36</v>
      </c>
      <c r="AH15" s="97"/>
      <c r="AI15" s="97"/>
      <c r="AJ15" s="97"/>
      <c r="AK15" s="97"/>
      <c r="AL15" s="97">
        <f t="shared" ref="AL15:AL16" si="4">AL17+AL23</f>
        <v>36</v>
      </c>
      <c r="AM15" s="80">
        <f>SUM(Y15:AL15)</f>
        <v>324</v>
      </c>
      <c r="AN15" s="97"/>
      <c r="AO15" s="97"/>
      <c r="AP15" s="97"/>
      <c r="AQ15" s="97"/>
      <c r="AR15" s="97"/>
      <c r="AS15" s="97"/>
      <c r="AT15" s="97"/>
      <c r="AU15" s="97"/>
      <c r="AV15" s="97"/>
      <c r="AW15" s="321"/>
      <c r="AX15" s="322"/>
      <c r="AY15" s="322"/>
      <c r="AZ15" s="322"/>
      <c r="BA15" s="322"/>
      <c r="BB15" s="322"/>
      <c r="BC15" s="322"/>
      <c r="BD15" s="322"/>
      <c r="BE15" s="323"/>
      <c r="BF15" s="324"/>
      <c r="BG15" s="56">
        <f>V15+AM15</f>
        <v>828</v>
      </c>
    </row>
    <row r="16" spans="1:59" ht="24.75" customHeight="1" thickBot="1">
      <c r="A16" s="284"/>
      <c r="B16" s="275"/>
      <c r="C16" s="275"/>
      <c r="D16" s="105" t="s">
        <v>28</v>
      </c>
      <c r="E16" s="96">
        <f t="shared" si="0"/>
        <v>18</v>
      </c>
      <c r="F16" s="96">
        <f t="shared" si="0"/>
        <v>18</v>
      </c>
      <c r="G16" s="96">
        <f t="shared" si="0"/>
        <v>18</v>
      </c>
      <c r="H16" s="96">
        <f t="shared" si="0"/>
        <v>18</v>
      </c>
      <c r="I16" s="96">
        <f t="shared" si="0"/>
        <v>18</v>
      </c>
      <c r="J16" s="96">
        <f t="shared" si="0"/>
        <v>18</v>
      </c>
      <c r="K16" s="96"/>
      <c r="L16" s="96"/>
      <c r="M16" s="96">
        <f t="shared" ref="M16:T16" si="5">M18+M24</f>
        <v>18</v>
      </c>
      <c r="N16" s="96">
        <f t="shared" si="5"/>
        <v>18</v>
      </c>
      <c r="O16" s="96">
        <f t="shared" si="5"/>
        <v>18</v>
      </c>
      <c r="P16" s="96">
        <f t="shared" si="5"/>
        <v>18</v>
      </c>
      <c r="Q16" s="96">
        <f t="shared" si="5"/>
        <v>18</v>
      </c>
      <c r="R16" s="96">
        <f t="shared" si="5"/>
        <v>18</v>
      </c>
      <c r="S16" s="96">
        <f t="shared" si="5"/>
        <v>18</v>
      </c>
      <c r="T16" s="96">
        <f t="shared" si="5"/>
        <v>18</v>
      </c>
      <c r="U16" s="96"/>
      <c r="V16" s="178">
        <f t="shared" ref="V16:V66" si="6">SUM(E16:T16)</f>
        <v>252</v>
      </c>
      <c r="W16" s="318"/>
      <c r="X16" s="319"/>
      <c r="Y16" s="97">
        <f t="shared" si="2"/>
        <v>18</v>
      </c>
      <c r="Z16" s="97">
        <f t="shared" si="2"/>
        <v>18</v>
      </c>
      <c r="AA16" s="97">
        <f t="shared" si="2"/>
        <v>18</v>
      </c>
      <c r="AB16" s="97">
        <f t="shared" si="2"/>
        <v>18</v>
      </c>
      <c r="AC16" s="97">
        <f t="shared" si="2"/>
        <v>18</v>
      </c>
      <c r="AD16" s="97"/>
      <c r="AE16" s="97">
        <f t="shared" ref="AE16:AG16" si="7">AE18+AE24</f>
        <v>18</v>
      </c>
      <c r="AF16" s="97">
        <f t="shared" si="7"/>
        <v>18</v>
      </c>
      <c r="AG16" s="97">
        <f t="shared" si="7"/>
        <v>18</v>
      </c>
      <c r="AH16" s="97"/>
      <c r="AI16" s="97"/>
      <c r="AJ16" s="97"/>
      <c r="AK16" s="97"/>
      <c r="AL16" s="97">
        <f t="shared" si="4"/>
        <v>18</v>
      </c>
      <c r="AM16" s="80">
        <f t="shared" ref="AM16:AM44" si="8">SUM(Y16:AL16)</f>
        <v>162</v>
      </c>
      <c r="AN16" s="97"/>
      <c r="AO16" s="97"/>
      <c r="AP16" s="97"/>
      <c r="AQ16" s="97"/>
      <c r="AR16" s="97"/>
      <c r="AS16" s="97"/>
      <c r="AT16" s="97"/>
      <c r="AU16" s="97"/>
      <c r="AV16" s="97"/>
      <c r="AW16" s="321"/>
      <c r="AX16" s="322"/>
      <c r="AY16" s="322"/>
      <c r="AZ16" s="322"/>
      <c r="BA16" s="322"/>
      <c r="BB16" s="322"/>
      <c r="BC16" s="322"/>
      <c r="BD16" s="322"/>
      <c r="BE16" s="323"/>
      <c r="BF16" s="324"/>
      <c r="BG16" s="56">
        <f t="shared" ref="BG16:BG66" si="9">V16+AM16</f>
        <v>414</v>
      </c>
    </row>
    <row r="17" spans="1:59" ht="24.75" customHeight="1" thickBot="1">
      <c r="A17" s="284"/>
      <c r="B17" s="305" t="s">
        <v>41</v>
      </c>
      <c r="C17" s="305" t="s">
        <v>42</v>
      </c>
      <c r="D17" s="108" t="s">
        <v>27</v>
      </c>
      <c r="E17" s="98">
        <f>E19+E21</f>
        <v>4</v>
      </c>
      <c r="F17" s="98">
        <f t="shared" ref="F17:I17" si="10">F19+F21</f>
        <v>4</v>
      </c>
      <c r="G17" s="98">
        <f t="shared" si="10"/>
        <v>4</v>
      </c>
      <c r="H17" s="98">
        <f t="shared" si="10"/>
        <v>4</v>
      </c>
      <c r="I17" s="98">
        <f t="shared" si="10"/>
        <v>4</v>
      </c>
      <c r="J17" s="98">
        <f t="shared" ref="J17" si="11">J19+J21</f>
        <v>4</v>
      </c>
      <c r="K17" s="98"/>
      <c r="L17" s="98"/>
      <c r="M17" s="98">
        <f t="shared" ref="M17:T17" si="12">M19+M21</f>
        <v>4</v>
      </c>
      <c r="N17" s="98">
        <f t="shared" si="12"/>
        <v>2</v>
      </c>
      <c r="O17" s="98">
        <f t="shared" si="12"/>
        <v>2</v>
      </c>
      <c r="P17" s="98">
        <f t="shared" si="12"/>
        <v>4</v>
      </c>
      <c r="Q17" s="98">
        <f t="shared" si="12"/>
        <v>4</v>
      </c>
      <c r="R17" s="98">
        <f t="shared" si="12"/>
        <v>4</v>
      </c>
      <c r="S17" s="98">
        <f t="shared" si="12"/>
        <v>4</v>
      </c>
      <c r="T17" s="98">
        <f t="shared" si="12"/>
        <v>4</v>
      </c>
      <c r="U17" s="98"/>
      <c r="V17" s="178">
        <f t="shared" si="6"/>
        <v>52</v>
      </c>
      <c r="W17" s="318"/>
      <c r="X17" s="319"/>
      <c r="Y17" s="98">
        <f>Y19+Y21</f>
        <v>6</v>
      </c>
      <c r="Z17" s="98">
        <f t="shared" ref="Z17:AL17" si="13">Z19+Z21</f>
        <v>4</v>
      </c>
      <c r="AA17" s="98">
        <f t="shared" si="13"/>
        <v>4</v>
      </c>
      <c r="AB17" s="98">
        <f t="shared" si="13"/>
        <v>4</v>
      </c>
      <c r="AC17" s="98">
        <f t="shared" si="13"/>
        <v>6</v>
      </c>
      <c r="AD17" s="98"/>
      <c r="AE17" s="98">
        <f t="shared" ref="AE17:AG17" si="14">AE19+AE21</f>
        <v>6</v>
      </c>
      <c r="AF17" s="98">
        <f t="shared" si="14"/>
        <v>4</v>
      </c>
      <c r="AG17" s="98">
        <f t="shared" si="14"/>
        <v>4</v>
      </c>
      <c r="AH17" s="98"/>
      <c r="AI17" s="98"/>
      <c r="AJ17" s="98"/>
      <c r="AK17" s="98"/>
      <c r="AL17" s="98">
        <f t="shared" si="13"/>
        <v>6</v>
      </c>
      <c r="AM17" s="80">
        <f t="shared" si="8"/>
        <v>44</v>
      </c>
      <c r="AN17" s="100"/>
      <c r="AO17" s="100"/>
      <c r="AP17" s="100"/>
      <c r="AQ17" s="100"/>
      <c r="AR17" s="100"/>
      <c r="AS17" s="100"/>
      <c r="AT17" s="100"/>
      <c r="AU17" s="100"/>
      <c r="AV17" s="100"/>
      <c r="AW17" s="321"/>
      <c r="AX17" s="322"/>
      <c r="AY17" s="322"/>
      <c r="AZ17" s="322"/>
      <c r="BA17" s="322"/>
      <c r="BB17" s="322"/>
      <c r="BC17" s="322"/>
      <c r="BD17" s="322"/>
      <c r="BE17" s="323"/>
      <c r="BF17" s="324"/>
      <c r="BG17" s="56">
        <f t="shared" si="9"/>
        <v>96</v>
      </c>
    </row>
    <row r="18" spans="1:59" ht="36" customHeight="1" thickBot="1">
      <c r="A18" s="284"/>
      <c r="B18" s="306"/>
      <c r="C18" s="306"/>
      <c r="D18" s="108" t="s">
        <v>28</v>
      </c>
      <c r="E18" s="100">
        <f>E20+E22</f>
        <v>2</v>
      </c>
      <c r="F18" s="100">
        <f t="shared" ref="F18:I18" si="15">F20+F22</f>
        <v>2</v>
      </c>
      <c r="G18" s="100">
        <f t="shared" si="15"/>
        <v>2</v>
      </c>
      <c r="H18" s="100">
        <f t="shared" si="15"/>
        <v>2</v>
      </c>
      <c r="I18" s="100">
        <f t="shared" si="15"/>
        <v>2</v>
      </c>
      <c r="J18" s="100">
        <f t="shared" ref="J18" si="16">J20+J22</f>
        <v>2</v>
      </c>
      <c r="K18" s="100"/>
      <c r="L18" s="100"/>
      <c r="M18" s="100">
        <f t="shared" ref="M18:T18" si="17">M20+M22</f>
        <v>2</v>
      </c>
      <c r="N18" s="100">
        <f t="shared" si="17"/>
        <v>1</v>
      </c>
      <c r="O18" s="100">
        <f t="shared" si="17"/>
        <v>1</v>
      </c>
      <c r="P18" s="100">
        <f t="shared" si="17"/>
        <v>2</v>
      </c>
      <c r="Q18" s="100">
        <f t="shared" si="17"/>
        <v>2</v>
      </c>
      <c r="R18" s="100">
        <f t="shared" si="17"/>
        <v>2</v>
      </c>
      <c r="S18" s="100">
        <f t="shared" si="17"/>
        <v>2</v>
      </c>
      <c r="T18" s="100">
        <f t="shared" si="17"/>
        <v>2</v>
      </c>
      <c r="U18" s="100"/>
      <c r="V18" s="178">
        <f t="shared" si="6"/>
        <v>26</v>
      </c>
      <c r="W18" s="318"/>
      <c r="X18" s="319"/>
      <c r="Y18" s="100">
        <f>Y22</f>
        <v>3</v>
      </c>
      <c r="Z18" s="100">
        <f t="shared" ref="Z18:AL18" si="18">Z22</f>
        <v>2</v>
      </c>
      <c r="AA18" s="100">
        <f t="shared" si="18"/>
        <v>2</v>
      </c>
      <c r="AB18" s="100">
        <f t="shared" si="18"/>
        <v>2</v>
      </c>
      <c r="AC18" s="100">
        <f t="shared" si="18"/>
        <v>3</v>
      </c>
      <c r="AD18" s="100"/>
      <c r="AE18" s="100">
        <f t="shared" ref="AE18:AG18" si="19">AE22</f>
        <v>3</v>
      </c>
      <c r="AF18" s="100">
        <f t="shared" si="19"/>
        <v>2</v>
      </c>
      <c r="AG18" s="100">
        <f t="shared" si="19"/>
        <v>2</v>
      </c>
      <c r="AH18" s="100"/>
      <c r="AI18" s="100"/>
      <c r="AJ18" s="100"/>
      <c r="AK18" s="100"/>
      <c r="AL18" s="100">
        <f t="shared" si="18"/>
        <v>3</v>
      </c>
      <c r="AM18" s="80">
        <f t="shared" si="8"/>
        <v>22</v>
      </c>
      <c r="AN18" s="100"/>
      <c r="AO18" s="100"/>
      <c r="AP18" s="100"/>
      <c r="AQ18" s="100"/>
      <c r="AR18" s="100"/>
      <c r="AS18" s="100"/>
      <c r="AT18" s="100"/>
      <c r="AU18" s="100"/>
      <c r="AV18" s="100"/>
      <c r="AW18" s="321"/>
      <c r="AX18" s="322"/>
      <c r="AY18" s="322"/>
      <c r="AZ18" s="322"/>
      <c r="BA18" s="322"/>
      <c r="BB18" s="322"/>
      <c r="BC18" s="322"/>
      <c r="BD18" s="322"/>
      <c r="BE18" s="323"/>
      <c r="BF18" s="324"/>
      <c r="BG18" s="56">
        <f t="shared" si="9"/>
        <v>48</v>
      </c>
    </row>
    <row r="19" spans="1:59" ht="24.75" customHeight="1" thickTop="1" thickBot="1">
      <c r="A19" s="284"/>
      <c r="B19" s="231" t="s">
        <v>79</v>
      </c>
      <c r="C19" s="309" t="s">
        <v>33</v>
      </c>
      <c r="D19" s="85" t="s">
        <v>27</v>
      </c>
      <c r="E19" s="82">
        <v>2</v>
      </c>
      <c r="F19" s="82">
        <v>2</v>
      </c>
      <c r="G19" s="82">
        <v>2</v>
      </c>
      <c r="H19" s="82">
        <v>2</v>
      </c>
      <c r="I19" s="82">
        <v>2</v>
      </c>
      <c r="J19" s="82">
        <v>2</v>
      </c>
      <c r="K19" s="82"/>
      <c r="L19" s="82"/>
      <c r="M19" s="82">
        <v>2</v>
      </c>
      <c r="N19" s="82"/>
      <c r="O19" s="82">
        <v>2</v>
      </c>
      <c r="P19" s="82">
        <v>2</v>
      </c>
      <c r="Q19" s="82">
        <v>2</v>
      </c>
      <c r="R19" s="82">
        <v>2</v>
      </c>
      <c r="S19" s="82">
        <v>2</v>
      </c>
      <c r="T19" s="82">
        <v>2</v>
      </c>
      <c r="U19" s="82"/>
      <c r="V19" s="178">
        <f t="shared" si="6"/>
        <v>26</v>
      </c>
      <c r="W19" s="318"/>
      <c r="X19" s="319"/>
      <c r="Y19" s="69">
        <v>4</v>
      </c>
      <c r="Z19" s="69">
        <v>2</v>
      </c>
      <c r="AA19" s="72">
        <v>2</v>
      </c>
      <c r="AB19" s="72">
        <v>2</v>
      </c>
      <c r="AC19" s="72">
        <v>2</v>
      </c>
      <c r="AD19" s="72"/>
      <c r="AE19" s="72">
        <v>4</v>
      </c>
      <c r="AF19" s="72">
        <v>2</v>
      </c>
      <c r="AG19" s="72">
        <v>2</v>
      </c>
      <c r="AH19" s="72"/>
      <c r="AI19" s="72"/>
      <c r="AJ19" s="72"/>
      <c r="AK19" s="72"/>
      <c r="AL19" s="72">
        <v>2</v>
      </c>
      <c r="AM19" s="80">
        <f t="shared" si="8"/>
        <v>22</v>
      </c>
      <c r="AN19" s="72"/>
      <c r="AO19" s="72"/>
      <c r="AP19" s="72"/>
      <c r="AQ19" s="72"/>
      <c r="AR19" s="72"/>
      <c r="AS19" s="72"/>
      <c r="AT19" s="72"/>
      <c r="AU19" s="72"/>
      <c r="AV19" s="72"/>
      <c r="AW19" s="321"/>
      <c r="AX19" s="322"/>
      <c r="AY19" s="322"/>
      <c r="AZ19" s="322"/>
      <c r="BA19" s="322"/>
      <c r="BB19" s="322"/>
      <c r="BC19" s="322"/>
      <c r="BD19" s="322"/>
      <c r="BE19" s="323"/>
      <c r="BF19" s="324"/>
      <c r="BG19" s="56">
        <f t="shared" si="9"/>
        <v>48</v>
      </c>
    </row>
    <row r="20" spans="1:59" ht="24.75" customHeight="1" thickBot="1">
      <c r="A20" s="284"/>
      <c r="B20" s="240"/>
      <c r="C20" s="310"/>
      <c r="D20" s="85" t="s">
        <v>28</v>
      </c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178">
        <f t="shared" si="6"/>
        <v>0</v>
      </c>
      <c r="W20" s="318"/>
      <c r="X20" s="319"/>
      <c r="Y20" s="69"/>
      <c r="Z20" s="69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80">
        <f t="shared" si="8"/>
        <v>0</v>
      </c>
      <c r="AN20" s="72"/>
      <c r="AO20" s="72"/>
      <c r="AP20" s="72"/>
      <c r="AQ20" s="72"/>
      <c r="AR20" s="72"/>
      <c r="AS20" s="72"/>
      <c r="AT20" s="72"/>
      <c r="AU20" s="72"/>
      <c r="AV20" s="75"/>
      <c r="AW20" s="321"/>
      <c r="AX20" s="322"/>
      <c r="AY20" s="322"/>
      <c r="AZ20" s="322"/>
      <c r="BA20" s="322"/>
      <c r="BB20" s="322"/>
      <c r="BC20" s="322"/>
      <c r="BD20" s="322"/>
      <c r="BE20" s="323"/>
      <c r="BF20" s="324"/>
      <c r="BG20" s="56">
        <f t="shared" si="9"/>
        <v>0</v>
      </c>
    </row>
    <row r="21" spans="1:59" ht="24.75" customHeight="1" thickTop="1" thickBot="1">
      <c r="A21" s="284"/>
      <c r="B21" s="231" t="s">
        <v>80</v>
      </c>
      <c r="C21" s="309" t="s">
        <v>35</v>
      </c>
      <c r="D21" s="85" t="s">
        <v>27</v>
      </c>
      <c r="E21" s="82">
        <v>2</v>
      </c>
      <c r="F21" s="82">
        <v>2</v>
      </c>
      <c r="G21" s="82">
        <v>2</v>
      </c>
      <c r="H21" s="82">
        <v>2</v>
      </c>
      <c r="I21" s="82">
        <v>2</v>
      </c>
      <c r="J21" s="82">
        <v>2</v>
      </c>
      <c r="K21" s="82"/>
      <c r="L21" s="82"/>
      <c r="M21" s="82">
        <v>2</v>
      </c>
      <c r="N21" s="82">
        <v>2</v>
      </c>
      <c r="O21" s="82"/>
      <c r="P21" s="82">
        <v>2</v>
      </c>
      <c r="Q21" s="82">
        <v>2</v>
      </c>
      <c r="R21" s="82">
        <v>2</v>
      </c>
      <c r="S21" s="82">
        <v>2</v>
      </c>
      <c r="T21" s="82">
        <v>2</v>
      </c>
      <c r="U21" s="82"/>
      <c r="V21" s="178">
        <f t="shared" si="6"/>
        <v>26</v>
      </c>
      <c r="W21" s="318"/>
      <c r="X21" s="319"/>
      <c r="Y21" s="69">
        <v>2</v>
      </c>
      <c r="Z21" s="69">
        <v>2</v>
      </c>
      <c r="AA21" s="72">
        <v>2</v>
      </c>
      <c r="AB21" s="72">
        <v>2</v>
      </c>
      <c r="AC21" s="72">
        <v>4</v>
      </c>
      <c r="AD21" s="72"/>
      <c r="AE21" s="72">
        <v>2</v>
      </c>
      <c r="AF21" s="72">
        <v>2</v>
      </c>
      <c r="AG21" s="72">
        <v>2</v>
      </c>
      <c r="AH21" s="72"/>
      <c r="AI21" s="72"/>
      <c r="AJ21" s="72"/>
      <c r="AK21" s="72"/>
      <c r="AL21" s="72">
        <v>4</v>
      </c>
      <c r="AM21" s="80">
        <f t="shared" si="8"/>
        <v>22</v>
      </c>
      <c r="AN21" s="72"/>
      <c r="AO21" s="72"/>
      <c r="AP21" s="72"/>
      <c r="AQ21" s="72"/>
      <c r="AR21" s="72"/>
      <c r="AS21" s="72"/>
      <c r="AT21" s="72"/>
      <c r="AU21" s="72"/>
      <c r="AV21" s="72"/>
      <c r="AW21" s="321"/>
      <c r="AX21" s="322"/>
      <c r="AY21" s="322"/>
      <c r="AZ21" s="322"/>
      <c r="BA21" s="322"/>
      <c r="BB21" s="322"/>
      <c r="BC21" s="322"/>
      <c r="BD21" s="322"/>
      <c r="BE21" s="323"/>
      <c r="BF21" s="324"/>
      <c r="BG21" s="56">
        <f t="shared" si="9"/>
        <v>48</v>
      </c>
    </row>
    <row r="22" spans="1:59" ht="24.75" customHeight="1" thickBot="1">
      <c r="A22" s="284"/>
      <c r="B22" s="240"/>
      <c r="C22" s="310"/>
      <c r="D22" s="85" t="s">
        <v>28</v>
      </c>
      <c r="E22" s="82">
        <v>2</v>
      </c>
      <c r="F22" s="82">
        <v>2</v>
      </c>
      <c r="G22" s="82">
        <v>2</v>
      </c>
      <c r="H22" s="82">
        <v>2</v>
      </c>
      <c r="I22" s="82">
        <v>2</v>
      </c>
      <c r="J22" s="82">
        <v>2</v>
      </c>
      <c r="K22" s="82"/>
      <c r="L22" s="82"/>
      <c r="M22" s="82">
        <v>2</v>
      </c>
      <c r="N22" s="82">
        <v>1</v>
      </c>
      <c r="O22" s="82">
        <v>1</v>
      </c>
      <c r="P22" s="82">
        <v>2</v>
      </c>
      <c r="Q22" s="82">
        <v>2</v>
      </c>
      <c r="R22" s="82">
        <v>2</v>
      </c>
      <c r="S22" s="82">
        <v>2</v>
      </c>
      <c r="T22" s="82">
        <v>2</v>
      </c>
      <c r="U22" s="82"/>
      <c r="V22" s="178">
        <f t="shared" si="6"/>
        <v>26</v>
      </c>
      <c r="W22" s="318"/>
      <c r="X22" s="319"/>
      <c r="Y22" s="69">
        <v>3</v>
      </c>
      <c r="Z22" s="69">
        <v>2</v>
      </c>
      <c r="AA22" s="72">
        <v>2</v>
      </c>
      <c r="AB22" s="72">
        <v>2</v>
      </c>
      <c r="AC22" s="72">
        <v>3</v>
      </c>
      <c r="AD22" s="72"/>
      <c r="AE22" s="72">
        <v>3</v>
      </c>
      <c r="AF22" s="72">
        <v>2</v>
      </c>
      <c r="AG22" s="72">
        <v>2</v>
      </c>
      <c r="AH22" s="72"/>
      <c r="AI22" s="72"/>
      <c r="AJ22" s="72"/>
      <c r="AK22" s="72"/>
      <c r="AL22" s="72">
        <v>3</v>
      </c>
      <c r="AM22" s="80">
        <f t="shared" si="8"/>
        <v>22</v>
      </c>
      <c r="AN22" s="72"/>
      <c r="AO22" s="72"/>
      <c r="AP22" s="72"/>
      <c r="AQ22" s="72"/>
      <c r="AR22" s="72"/>
      <c r="AS22" s="72"/>
      <c r="AT22" s="72"/>
      <c r="AU22" s="72"/>
      <c r="AV22" s="72"/>
      <c r="AW22" s="321"/>
      <c r="AX22" s="322"/>
      <c r="AY22" s="322"/>
      <c r="AZ22" s="322"/>
      <c r="BA22" s="322"/>
      <c r="BB22" s="322"/>
      <c r="BC22" s="322"/>
      <c r="BD22" s="322"/>
      <c r="BE22" s="323"/>
      <c r="BF22" s="324"/>
      <c r="BG22" s="56">
        <f t="shared" si="9"/>
        <v>48</v>
      </c>
    </row>
    <row r="23" spans="1:59" ht="24.75" customHeight="1" thickTop="1" thickBot="1">
      <c r="A23" s="284"/>
      <c r="B23" s="292" t="s">
        <v>55</v>
      </c>
      <c r="C23" s="294" t="s">
        <v>81</v>
      </c>
      <c r="D23" s="109" t="s">
        <v>27</v>
      </c>
      <c r="E23" s="129">
        <f>E25+E35</f>
        <v>32</v>
      </c>
      <c r="F23" s="129">
        <f t="shared" ref="F23:I23" si="20">F25+F35</f>
        <v>32</v>
      </c>
      <c r="G23" s="129">
        <f t="shared" si="20"/>
        <v>32</v>
      </c>
      <c r="H23" s="129">
        <f t="shared" si="20"/>
        <v>32</v>
      </c>
      <c r="I23" s="129">
        <f t="shared" si="20"/>
        <v>32</v>
      </c>
      <c r="J23" s="129">
        <f t="shared" ref="J23" si="21">J25+J35</f>
        <v>32</v>
      </c>
      <c r="K23" s="129"/>
      <c r="L23" s="129"/>
      <c r="M23" s="129">
        <f t="shared" ref="M23:T23" si="22">M25+M35</f>
        <v>32</v>
      </c>
      <c r="N23" s="129">
        <f t="shared" si="22"/>
        <v>34</v>
      </c>
      <c r="O23" s="129">
        <f t="shared" si="22"/>
        <v>34</v>
      </c>
      <c r="P23" s="129">
        <f t="shared" si="22"/>
        <v>32</v>
      </c>
      <c r="Q23" s="129">
        <f t="shared" si="22"/>
        <v>32</v>
      </c>
      <c r="R23" s="129">
        <f t="shared" si="22"/>
        <v>32</v>
      </c>
      <c r="S23" s="129">
        <f t="shared" si="22"/>
        <v>32</v>
      </c>
      <c r="T23" s="129">
        <f t="shared" si="22"/>
        <v>32</v>
      </c>
      <c r="U23" s="129"/>
      <c r="V23" s="178">
        <f t="shared" si="6"/>
        <v>452</v>
      </c>
      <c r="W23" s="318"/>
      <c r="X23" s="319"/>
      <c r="Y23" s="110">
        <f>Y25+Y35</f>
        <v>30</v>
      </c>
      <c r="Z23" s="110">
        <f t="shared" ref="Z23:AL23" si="23">Z25+Z35</f>
        <v>32</v>
      </c>
      <c r="AA23" s="110">
        <f t="shared" si="23"/>
        <v>32</v>
      </c>
      <c r="AB23" s="110">
        <f t="shared" si="23"/>
        <v>32</v>
      </c>
      <c r="AC23" s="110">
        <f t="shared" si="23"/>
        <v>30</v>
      </c>
      <c r="AD23" s="110"/>
      <c r="AE23" s="110">
        <f t="shared" ref="AE23:AG23" si="24">AE25+AE35</f>
        <v>30</v>
      </c>
      <c r="AF23" s="110">
        <f t="shared" si="24"/>
        <v>32</v>
      </c>
      <c r="AG23" s="110">
        <f t="shared" si="24"/>
        <v>32</v>
      </c>
      <c r="AH23" s="110"/>
      <c r="AI23" s="110"/>
      <c r="AJ23" s="110"/>
      <c r="AK23" s="110"/>
      <c r="AL23" s="110">
        <f t="shared" si="23"/>
        <v>30</v>
      </c>
      <c r="AM23" s="80">
        <f t="shared" si="8"/>
        <v>280</v>
      </c>
      <c r="AN23" s="100"/>
      <c r="AO23" s="100"/>
      <c r="AP23" s="100"/>
      <c r="AQ23" s="100"/>
      <c r="AR23" s="100"/>
      <c r="AS23" s="100"/>
      <c r="AT23" s="100"/>
      <c r="AU23" s="100"/>
      <c r="AV23" s="100"/>
      <c r="AW23" s="321"/>
      <c r="AX23" s="322"/>
      <c r="AY23" s="322"/>
      <c r="AZ23" s="322"/>
      <c r="BA23" s="322"/>
      <c r="BB23" s="322"/>
      <c r="BC23" s="322"/>
      <c r="BD23" s="322"/>
      <c r="BE23" s="323"/>
      <c r="BF23" s="324"/>
      <c r="BG23" s="56">
        <f t="shared" si="9"/>
        <v>732</v>
      </c>
    </row>
    <row r="24" spans="1:59" ht="24.75" customHeight="1" thickBot="1">
      <c r="A24" s="284"/>
      <c r="B24" s="293"/>
      <c r="C24" s="295"/>
      <c r="D24" s="109" t="s">
        <v>28</v>
      </c>
      <c r="E24" s="129">
        <f>E26+E36</f>
        <v>16</v>
      </c>
      <c r="F24" s="129">
        <f t="shared" ref="F24:I24" si="25">F26+F36</f>
        <v>16</v>
      </c>
      <c r="G24" s="129">
        <f t="shared" si="25"/>
        <v>16</v>
      </c>
      <c r="H24" s="129">
        <f t="shared" si="25"/>
        <v>16</v>
      </c>
      <c r="I24" s="129">
        <f t="shared" si="25"/>
        <v>16</v>
      </c>
      <c r="J24" s="129">
        <f t="shared" ref="J24" si="26">J26+J36</f>
        <v>16</v>
      </c>
      <c r="K24" s="129"/>
      <c r="L24" s="129"/>
      <c r="M24" s="129">
        <f t="shared" ref="M24:T24" si="27">M26+M36</f>
        <v>16</v>
      </c>
      <c r="N24" s="129">
        <f t="shared" si="27"/>
        <v>17</v>
      </c>
      <c r="O24" s="129">
        <f t="shared" si="27"/>
        <v>17</v>
      </c>
      <c r="P24" s="129">
        <f t="shared" si="27"/>
        <v>16</v>
      </c>
      <c r="Q24" s="129">
        <f t="shared" si="27"/>
        <v>16</v>
      </c>
      <c r="R24" s="129">
        <f t="shared" si="27"/>
        <v>16</v>
      </c>
      <c r="S24" s="129">
        <f t="shared" si="27"/>
        <v>16</v>
      </c>
      <c r="T24" s="129">
        <f t="shared" si="27"/>
        <v>16</v>
      </c>
      <c r="U24" s="129"/>
      <c r="V24" s="178">
        <f t="shared" si="6"/>
        <v>226</v>
      </c>
      <c r="W24" s="318"/>
      <c r="X24" s="319"/>
      <c r="Y24" s="110">
        <f>Y26+Y36</f>
        <v>15</v>
      </c>
      <c r="Z24" s="110">
        <f t="shared" ref="Z24:AL24" si="28">Z26+Z36</f>
        <v>16</v>
      </c>
      <c r="AA24" s="110">
        <f t="shared" si="28"/>
        <v>16</v>
      </c>
      <c r="AB24" s="110">
        <f t="shared" si="28"/>
        <v>16</v>
      </c>
      <c r="AC24" s="110">
        <f t="shared" si="28"/>
        <v>15</v>
      </c>
      <c r="AD24" s="110"/>
      <c r="AE24" s="110">
        <f t="shared" ref="AE24:AG24" si="29">AE26+AE36</f>
        <v>15</v>
      </c>
      <c r="AF24" s="110">
        <f t="shared" si="29"/>
        <v>16</v>
      </c>
      <c r="AG24" s="110">
        <f t="shared" si="29"/>
        <v>16</v>
      </c>
      <c r="AH24" s="110"/>
      <c r="AI24" s="110"/>
      <c r="AJ24" s="110"/>
      <c r="AK24" s="110"/>
      <c r="AL24" s="110">
        <f t="shared" si="28"/>
        <v>15</v>
      </c>
      <c r="AM24" s="80">
        <f t="shared" si="8"/>
        <v>140</v>
      </c>
      <c r="AN24" s="100"/>
      <c r="AO24" s="100"/>
      <c r="AP24" s="100"/>
      <c r="AQ24" s="100"/>
      <c r="AR24" s="100"/>
      <c r="AS24" s="100"/>
      <c r="AT24" s="100"/>
      <c r="AU24" s="100"/>
      <c r="AV24" s="100"/>
      <c r="AW24" s="321"/>
      <c r="AX24" s="322"/>
      <c r="AY24" s="322"/>
      <c r="AZ24" s="322"/>
      <c r="BA24" s="322"/>
      <c r="BB24" s="322"/>
      <c r="BC24" s="322"/>
      <c r="BD24" s="322"/>
      <c r="BE24" s="323"/>
      <c r="BF24" s="324"/>
      <c r="BG24" s="56">
        <f t="shared" si="9"/>
        <v>366</v>
      </c>
    </row>
    <row r="25" spans="1:59" ht="24.75" customHeight="1" thickTop="1" thickBot="1">
      <c r="A25" s="284"/>
      <c r="B25" s="246" t="s">
        <v>25</v>
      </c>
      <c r="C25" s="316" t="s">
        <v>82</v>
      </c>
      <c r="D25" s="108" t="s">
        <v>27</v>
      </c>
      <c r="E25" s="100">
        <f>E27+E29+E31+E33</f>
        <v>10</v>
      </c>
      <c r="F25" s="100">
        <f t="shared" ref="F25:I25" si="30">F27+F29+F31+F33</f>
        <v>12</v>
      </c>
      <c r="G25" s="100">
        <f t="shared" si="30"/>
        <v>10</v>
      </c>
      <c r="H25" s="100">
        <f t="shared" si="30"/>
        <v>12</v>
      </c>
      <c r="I25" s="100">
        <f t="shared" si="30"/>
        <v>10</v>
      </c>
      <c r="J25" s="100">
        <f t="shared" ref="J25" si="31">J27+J29+J31+J33</f>
        <v>10</v>
      </c>
      <c r="K25" s="100"/>
      <c r="L25" s="100"/>
      <c r="M25" s="100">
        <f t="shared" ref="M25:T25" si="32">M27+M29+M31+M33</f>
        <v>12</v>
      </c>
      <c r="N25" s="100">
        <f t="shared" si="32"/>
        <v>12</v>
      </c>
      <c r="O25" s="100">
        <f t="shared" si="32"/>
        <v>10</v>
      </c>
      <c r="P25" s="100">
        <f t="shared" si="32"/>
        <v>10</v>
      </c>
      <c r="Q25" s="100">
        <f t="shared" si="32"/>
        <v>10</v>
      </c>
      <c r="R25" s="100">
        <f t="shared" si="32"/>
        <v>12</v>
      </c>
      <c r="S25" s="100">
        <f t="shared" si="32"/>
        <v>12</v>
      </c>
      <c r="T25" s="100">
        <f t="shared" si="32"/>
        <v>12</v>
      </c>
      <c r="U25" s="100"/>
      <c r="V25" s="178">
        <f t="shared" si="6"/>
        <v>154</v>
      </c>
      <c r="W25" s="318"/>
      <c r="X25" s="319"/>
      <c r="Y25" s="99">
        <f>Y27+Y29+Y31+Y33</f>
        <v>6</v>
      </c>
      <c r="Z25" s="99">
        <f t="shared" ref="Z25:AL25" si="33">Z27+Z29+Z31+Z33</f>
        <v>6</v>
      </c>
      <c r="AA25" s="99">
        <f t="shared" si="33"/>
        <v>8</v>
      </c>
      <c r="AB25" s="99">
        <f t="shared" si="33"/>
        <v>6</v>
      </c>
      <c r="AC25" s="99">
        <f t="shared" si="33"/>
        <v>6</v>
      </c>
      <c r="AD25" s="99"/>
      <c r="AE25" s="99">
        <f t="shared" ref="AE25:AG25" si="34">AE27+AE29+AE31+AE33</f>
        <v>6</v>
      </c>
      <c r="AF25" s="99">
        <f t="shared" si="34"/>
        <v>6</v>
      </c>
      <c r="AG25" s="99">
        <f t="shared" si="34"/>
        <v>6</v>
      </c>
      <c r="AH25" s="99"/>
      <c r="AI25" s="99"/>
      <c r="AJ25" s="99"/>
      <c r="AK25" s="99"/>
      <c r="AL25" s="99">
        <f t="shared" si="33"/>
        <v>6</v>
      </c>
      <c r="AM25" s="80">
        <f t="shared" si="8"/>
        <v>56</v>
      </c>
      <c r="AN25" s="100"/>
      <c r="AO25" s="100"/>
      <c r="AP25" s="100"/>
      <c r="AQ25" s="100"/>
      <c r="AR25" s="100"/>
      <c r="AS25" s="100"/>
      <c r="AT25" s="100"/>
      <c r="AU25" s="100"/>
      <c r="AV25" s="100"/>
      <c r="AW25" s="321"/>
      <c r="AX25" s="322"/>
      <c r="AY25" s="322"/>
      <c r="AZ25" s="322"/>
      <c r="BA25" s="322"/>
      <c r="BB25" s="322"/>
      <c r="BC25" s="322"/>
      <c r="BD25" s="322"/>
      <c r="BE25" s="323"/>
      <c r="BF25" s="324"/>
      <c r="BG25" s="56">
        <f t="shared" si="9"/>
        <v>210</v>
      </c>
    </row>
    <row r="26" spans="1:59" ht="24.75" customHeight="1" thickBot="1">
      <c r="A26" s="284"/>
      <c r="B26" s="247"/>
      <c r="C26" s="315"/>
      <c r="D26" s="108" t="s">
        <v>28</v>
      </c>
      <c r="E26" s="100">
        <f>E28+E30+E32+E34</f>
        <v>5</v>
      </c>
      <c r="F26" s="100">
        <f t="shared" ref="F26:I26" si="35">F28+F30+F32+F34</f>
        <v>6</v>
      </c>
      <c r="G26" s="100">
        <f t="shared" si="35"/>
        <v>5</v>
      </c>
      <c r="H26" s="100">
        <f t="shared" si="35"/>
        <v>6</v>
      </c>
      <c r="I26" s="100">
        <f t="shared" si="35"/>
        <v>5</v>
      </c>
      <c r="J26" s="100">
        <f t="shared" ref="J26" si="36">J28+J30+J32+J34</f>
        <v>5</v>
      </c>
      <c r="K26" s="100"/>
      <c r="L26" s="100"/>
      <c r="M26" s="100">
        <f t="shared" ref="M26:T26" si="37">M28+M30+M32+M34</f>
        <v>6</v>
      </c>
      <c r="N26" s="100">
        <f t="shared" si="37"/>
        <v>6</v>
      </c>
      <c r="O26" s="100">
        <f t="shared" si="37"/>
        <v>5</v>
      </c>
      <c r="P26" s="100">
        <f t="shared" si="37"/>
        <v>5</v>
      </c>
      <c r="Q26" s="100">
        <f t="shared" si="37"/>
        <v>5</v>
      </c>
      <c r="R26" s="100">
        <f t="shared" si="37"/>
        <v>6</v>
      </c>
      <c r="S26" s="100">
        <f t="shared" si="37"/>
        <v>6</v>
      </c>
      <c r="T26" s="100">
        <f t="shared" si="37"/>
        <v>6</v>
      </c>
      <c r="U26" s="100"/>
      <c r="V26" s="178">
        <f t="shared" si="6"/>
        <v>77</v>
      </c>
      <c r="W26" s="318"/>
      <c r="X26" s="319"/>
      <c r="Y26" s="99">
        <f>Y28+Y30+Y32+Y34</f>
        <v>3</v>
      </c>
      <c r="Z26" s="99">
        <f t="shared" ref="Z26:AL26" si="38">Z28+Z30+Z32+Z34</f>
        <v>3</v>
      </c>
      <c r="AA26" s="99">
        <f t="shared" si="38"/>
        <v>4</v>
      </c>
      <c r="AB26" s="99">
        <f t="shared" si="38"/>
        <v>3</v>
      </c>
      <c r="AC26" s="99">
        <f t="shared" si="38"/>
        <v>3</v>
      </c>
      <c r="AD26" s="99"/>
      <c r="AE26" s="99">
        <f t="shared" ref="AE26:AG26" si="39">AE28+AE30+AE32+AE34</f>
        <v>3</v>
      </c>
      <c r="AF26" s="99">
        <f t="shared" si="39"/>
        <v>3</v>
      </c>
      <c r="AG26" s="99">
        <f t="shared" si="39"/>
        <v>3</v>
      </c>
      <c r="AH26" s="99"/>
      <c r="AI26" s="99"/>
      <c r="AJ26" s="99"/>
      <c r="AK26" s="99"/>
      <c r="AL26" s="99">
        <f t="shared" si="38"/>
        <v>3</v>
      </c>
      <c r="AM26" s="80">
        <f t="shared" si="8"/>
        <v>28</v>
      </c>
      <c r="AN26" s="100"/>
      <c r="AO26" s="100"/>
      <c r="AP26" s="100"/>
      <c r="AQ26" s="100"/>
      <c r="AR26" s="100"/>
      <c r="AS26" s="100"/>
      <c r="AT26" s="100"/>
      <c r="AU26" s="100"/>
      <c r="AV26" s="100"/>
      <c r="AW26" s="321"/>
      <c r="AX26" s="322"/>
      <c r="AY26" s="322"/>
      <c r="AZ26" s="322"/>
      <c r="BA26" s="322"/>
      <c r="BB26" s="322"/>
      <c r="BC26" s="322"/>
      <c r="BD26" s="322"/>
      <c r="BE26" s="323"/>
      <c r="BF26" s="324"/>
      <c r="BG26" s="56">
        <f t="shared" si="9"/>
        <v>105</v>
      </c>
    </row>
    <row r="27" spans="1:59" ht="24.75" customHeight="1" thickTop="1" thickBot="1">
      <c r="A27" s="284"/>
      <c r="B27" s="231" t="s">
        <v>69</v>
      </c>
      <c r="C27" s="309" t="s">
        <v>137</v>
      </c>
      <c r="D27" s="85" t="s">
        <v>27</v>
      </c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178">
        <f t="shared" si="6"/>
        <v>0</v>
      </c>
      <c r="W27" s="318"/>
      <c r="X27" s="319"/>
      <c r="Y27" s="69">
        <v>6</v>
      </c>
      <c r="Z27" s="69">
        <v>6</v>
      </c>
      <c r="AA27" s="72">
        <v>8</v>
      </c>
      <c r="AB27" s="72">
        <v>6</v>
      </c>
      <c r="AC27" s="72">
        <v>6</v>
      </c>
      <c r="AD27" s="72"/>
      <c r="AE27" s="72">
        <v>6</v>
      </c>
      <c r="AF27" s="72">
        <v>6</v>
      </c>
      <c r="AG27" s="72">
        <v>6</v>
      </c>
      <c r="AH27" s="72"/>
      <c r="AI27" s="72"/>
      <c r="AJ27" s="72"/>
      <c r="AK27" s="72"/>
      <c r="AL27" s="72">
        <v>6</v>
      </c>
      <c r="AM27" s="80">
        <f t="shared" si="8"/>
        <v>56</v>
      </c>
      <c r="AN27" s="72"/>
      <c r="AO27" s="72"/>
      <c r="AP27" s="72"/>
      <c r="AQ27" s="72"/>
      <c r="AR27" s="72"/>
      <c r="AS27" s="72"/>
      <c r="AT27" s="72"/>
      <c r="AU27" s="72"/>
      <c r="AV27" s="75"/>
      <c r="AW27" s="321"/>
      <c r="AX27" s="322"/>
      <c r="AY27" s="322"/>
      <c r="AZ27" s="322"/>
      <c r="BA27" s="322"/>
      <c r="BB27" s="322"/>
      <c r="BC27" s="322"/>
      <c r="BD27" s="322"/>
      <c r="BE27" s="323"/>
      <c r="BF27" s="324"/>
      <c r="BG27" s="56">
        <f t="shared" si="9"/>
        <v>56</v>
      </c>
    </row>
    <row r="28" spans="1:59" ht="24.75" customHeight="1" thickBot="1">
      <c r="A28" s="284"/>
      <c r="B28" s="240"/>
      <c r="C28" s="310"/>
      <c r="D28" s="85" t="s">
        <v>28</v>
      </c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178">
        <f t="shared" si="6"/>
        <v>0</v>
      </c>
      <c r="W28" s="318"/>
      <c r="X28" s="319"/>
      <c r="Y28" s="69">
        <v>3</v>
      </c>
      <c r="Z28" s="69">
        <v>3</v>
      </c>
      <c r="AA28" s="72">
        <v>4</v>
      </c>
      <c r="AB28" s="72">
        <v>3</v>
      </c>
      <c r="AC28" s="72">
        <v>3</v>
      </c>
      <c r="AD28" s="72"/>
      <c r="AE28" s="72">
        <v>3</v>
      </c>
      <c r="AF28" s="72">
        <v>3</v>
      </c>
      <c r="AG28" s="72">
        <v>3</v>
      </c>
      <c r="AH28" s="72"/>
      <c r="AI28" s="72"/>
      <c r="AJ28" s="72"/>
      <c r="AK28" s="72"/>
      <c r="AL28" s="72">
        <v>3</v>
      </c>
      <c r="AM28" s="80">
        <f t="shared" si="8"/>
        <v>28</v>
      </c>
      <c r="AN28" s="72"/>
      <c r="AO28" s="72"/>
      <c r="AP28" s="72"/>
      <c r="AQ28" s="72"/>
      <c r="AR28" s="72"/>
      <c r="AS28" s="72"/>
      <c r="AT28" s="72"/>
      <c r="AU28" s="72"/>
      <c r="AV28" s="75"/>
      <c r="AW28" s="321"/>
      <c r="AX28" s="322"/>
      <c r="AY28" s="322"/>
      <c r="AZ28" s="322"/>
      <c r="BA28" s="322"/>
      <c r="BB28" s="322"/>
      <c r="BC28" s="322"/>
      <c r="BD28" s="322"/>
      <c r="BE28" s="323"/>
      <c r="BF28" s="324"/>
      <c r="BG28" s="56">
        <f t="shared" si="9"/>
        <v>28</v>
      </c>
    </row>
    <row r="29" spans="1:59" ht="24.75" customHeight="1" thickTop="1" thickBot="1">
      <c r="A29" s="284"/>
      <c r="B29" s="231" t="s">
        <v>75</v>
      </c>
      <c r="C29" s="309" t="s">
        <v>138</v>
      </c>
      <c r="D29" s="85" t="s">
        <v>27</v>
      </c>
      <c r="E29" s="82">
        <v>2</v>
      </c>
      <c r="F29" s="82">
        <v>4</v>
      </c>
      <c r="G29" s="82">
        <v>2</v>
      </c>
      <c r="H29" s="82">
        <v>4</v>
      </c>
      <c r="I29" s="82">
        <v>4</v>
      </c>
      <c r="J29" s="82">
        <v>2</v>
      </c>
      <c r="K29" s="82"/>
      <c r="L29" s="82"/>
      <c r="M29" s="82">
        <v>4</v>
      </c>
      <c r="N29" s="82">
        <v>4</v>
      </c>
      <c r="O29" s="82">
        <v>2</v>
      </c>
      <c r="P29" s="82">
        <v>4</v>
      </c>
      <c r="Q29" s="82">
        <v>2</v>
      </c>
      <c r="R29" s="82">
        <v>4</v>
      </c>
      <c r="S29" s="82">
        <v>2</v>
      </c>
      <c r="T29" s="82">
        <v>4</v>
      </c>
      <c r="U29" s="82"/>
      <c r="V29" s="178">
        <f t="shared" si="6"/>
        <v>44</v>
      </c>
      <c r="W29" s="318"/>
      <c r="X29" s="319"/>
      <c r="Y29" s="69"/>
      <c r="Z29" s="69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80">
        <f t="shared" si="8"/>
        <v>0</v>
      </c>
      <c r="AN29" s="72"/>
      <c r="AO29" s="72"/>
      <c r="AP29" s="72"/>
      <c r="AQ29" s="72"/>
      <c r="AR29" s="72"/>
      <c r="AS29" s="72"/>
      <c r="AT29" s="72"/>
      <c r="AU29" s="72"/>
      <c r="AV29" s="72"/>
      <c r="AW29" s="321"/>
      <c r="AX29" s="322"/>
      <c r="AY29" s="322"/>
      <c r="AZ29" s="322"/>
      <c r="BA29" s="322"/>
      <c r="BB29" s="322"/>
      <c r="BC29" s="322"/>
      <c r="BD29" s="322"/>
      <c r="BE29" s="323"/>
      <c r="BF29" s="324"/>
      <c r="BG29" s="56">
        <f t="shared" si="9"/>
        <v>44</v>
      </c>
    </row>
    <row r="30" spans="1:59" ht="35.25" customHeight="1" thickBot="1">
      <c r="A30" s="284"/>
      <c r="B30" s="240"/>
      <c r="C30" s="310"/>
      <c r="D30" s="85" t="s">
        <v>28</v>
      </c>
      <c r="E30" s="82">
        <v>1</v>
      </c>
      <c r="F30" s="82">
        <v>2</v>
      </c>
      <c r="G30" s="82">
        <v>1</v>
      </c>
      <c r="H30" s="82">
        <v>2</v>
      </c>
      <c r="I30" s="82">
        <v>2</v>
      </c>
      <c r="J30" s="82">
        <v>1</v>
      </c>
      <c r="K30" s="82"/>
      <c r="L30" s="82"/>
      <c r="M30" s="82">
        <v>2</v>
      </c>
      <c r="N30" s="82">
        <v>2</v>
      </c>
      <c r="O30" s="82">
        <v>1</v>
      </c>
      <c r="P30" s="82">
        <v>2</v>
      </c>
      <c r="Q30" s="82">
        <v>1</v>
      </c>
      <c r="R30" s="82">
        <v>2</v>
      </c>
      <c r="S30" s="82">
        <v>1</v>
      </c>
      <c r="T30" s="82">
        <v>2</v>
      </c>
      <c r="U30" s="82"/>
      <c r="V30" s="178">
        <f t="shared" si="6"/>
        <v>22</v>
      </c>
      <c r="W30" s="318"/>
      <c r="X30" s="319"/>
      <c r="Y30" s="69"/>
      <c r="Z30" s="69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80">
        <f t="shared" si="8"/>
        <v>0</v>
      </c>
      <c r="AN30" s="72"/>
      <c r="AO30" s="72"/>
      <c r="AP30" s="72"/>
      <c r="AQ30" s="72"/>
      <c r="AR30" s="72"/>
      <c r="AS30" s="72"/>
      <c r="AT30" s="72"/>
      <c r="AU30" s="72"/>
      <c r="AV30" s="72"/>
      <c r="AW30" s="321"/>
      <c r="AX30" s="322"/>
      <c r="AY30" s="322"/>
      <c r="AZ30" s="322"/>
      <c r="BA30" s="322"/>
      <c r="BB30" s="322"/>
      <c r="BC30" s="322"/>
      <c r="BD30" s="322"/>
      <c r="BE30" s="323"/>
      <c r="BF30" s="324"/>
      <c r="BG30" s="56">
        <f t="shared" si="9"/>
        <v>22</v>
      </c>
    </row>
    <row r="31" spans="1:59" ht="24.75" customHeight="1" thickTop="1" thickBot="1">
      <c r="A31" s="284"/>
      <c r="B31" s="231" t="s">
        <v>141</v>
      </c>
      <c r="C31" s="309" t="s">
        <v>142</v>
      </c>
      <c r="D31" s="85" t="s">
        <v>27</v>
      </c>
      <c r="E31" s="82">
        <v>4</v>
      </c>
      <c r="F31" s="82">
        <v>6</v>
      </c>
      <c r="G31" s="82">
        <v>4</v>
      </c>
      <c r="H31" s="82">
        <v>6</v>
      </c>
      <c r="I31" s="82">
        <v>4</v>
      </c>
      <c r="J31" s="82">
        <v>6</v>
      </c>
      <c r="K31" s="82"/>
      <c r="L31" s="82"/>
      <c r="M31" s="82">
        <v>4</v>
      </c>
      <c r="N31" s="82">
        <v>6</v>
      </c>
      <c r="O31" s="82">
        <v>4</v>
      </c>
      <c r="P31" s="82">
        <v>4</v>
      </c>
      <c r="Q31" s="82">
        <v>4</v>
      </c>
      <c r="R31" s="82">
        <v>6</v>
      </c>
      <c r="S31" s="82">
        <v>6</v>
      </c>
      <c r="T31" s="82">
        <v>6</v>
      </c>
      <c r="U31" s="82"/>
      <c r="V31" s="178">
        <f t="shared" si="6"/>
        <v>70</v>
      </c>
      <c r="W31" s="318"/>
      <c r="X31" s="319"/>
      <c r="Y31" s="69"/>
      <c r="Z31" s="69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80">
        <f t="shared" si="8"/>
        <v>0</v>
      </c>
      <c r="AN31" s="72"/>
      <c r="AO31" s="72"/>
      <c r="AP31" s="72"/>
      <c r="AQ31" s="72"/>
      <c r="AR31" s="72"/>
      <c r="AS31" s="72"/>
      <c r="AT31" s="72"/>
      <c r="AU31" s="72"/>
      <c r="AV31" s="72"/>
      <c r="AW31" s="321"/>
      <c r="AX31" s="322"/>
      <c r="AY31" s="322"/>
      <c r="AZ31" s="322"/>
      <c r="BA31" s="322"/>
      <c r="BB31" s="322"/>
      <c r="BC31" s="322"/>
      <c r="BD31" s="322"/>
      <c r="BE31" s="323"/>
      <c r="BF31" s="324"/>
      <c r="BG31" s="56">
        <f t="shared" si="9"/>
        <v>70</v>
      </c>
    </row>
    <row r="32" spans="1:59" ht="24.75" customHeight="1" thickBot="1">
      <c r="A32" s="284"/>
      <c r="B32" s="240"/>
      <c r="C32" s="310"/>
      <c r="D32" s="85" t="s">
        <v>28</v>
      </c>
      <c r="E32" s="82">
        <v>2</v>
      </c>
      <c r="F32" s="82">
        <v>3</v>
      </c>
      <c r="G32" s="82">
        <v>2</v>
      </c>
      <c r="H32" s="82">
        <v>3</v>
      </c>
      <c r="I32" s="82">
        <v>2</v>
      </c>
      <c r="J32" s="82">
        <v>3</v>
      </c>
      <c r="K32" s="82"/>
      <c r="L32" s="82"/>
      <c r="M32" s="82">
        <v>2</v>
      </c>
      <c r="N32" s="82">
        <v>3</v>
      </c>
      <c r="O32" s="82">
        <v>2</v>
      </c>
      <c r="P32" s="82">
        <v>2</v>
      </c>
      <c r="Q32" s="82">
        <v>2</v>
      </c>
      <c r="R32" s="82">
        <v>3</v>
      </c>
      <c r="S32" s="82">
        <v>3</v>
      </c>
      <c r="T32" s="82">
        <v>3</v>
      </c>
      <c r="U32" s="82"/>
      <c r="V32" s="178">
        <f t="shared" si="6"/>
        <v>35</v>
      </c>
      <c r="W32" s="318"/>
      <c r="X32" s="319"/>
      <c r="Y32" s="69"/>
      <c r="Z32" s="69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80">
        <f t="shared" si="8"/>
        <v>0</v>
      </c>
      <c r="AN32" s="72"/>
      <c r="AO32" s="72"/>
      <c r="AP32" s="72"/>
      <c r="AQ32" s="72"/>
      <c r="AR32" s="72"/>
      <c r="AS32" s="72"/>
      <c r="AT32" s="72"/>
      <c r="AU32" s="72"/>
      <c r="AV32" s="72"/>
      <c r="AW32" s="321"/>
      <c r="AX32" s="322"/>
      <c r="AY32" s="322"/>
      <c r="AZ32" s="322"/>
      <c r="BA32" s="322"/>
      <c r="BB32" s="322"/>
      <c r="BC32" s="322"/>
      <c r="BD32" s="322"/>
      <c r="BE32" s="323"/>
      <c r="BF32" s="324"/>
      <c r="BG32" s="56">
        <f t="shared" si="9"/>
        <v>35</v>
      </c>
    </row>
    <row r="33" spans="1:59" ht="24.75" customHeight="1" thickTop="1" thickBot="1">
      <c r="A33" s="284"/>
      <c r="B33" s="231" t="s">
        <v>139</v>
      </c>
      <c r="C33" s="309" t="s">
        <v>140</v>
      </c>
      <c r="D33" s="85" t="s">
        <v>27</v>
      </c>
      <c r="E33" s="82">
        <v>4</v>
      </c>
      <c r="F33" s="82">
        <v>2</v>
      </c>
      <c r="G33" s="82">
        <v>4</v>
      </c>
      <c r="H33" s="82">
        <v>2</v>
      </c>
      <c r="I33" s="82">
        <v>2</v>
      </c>
      <c r="J33" s="82">
        <v>2</v>
      </c>
      <c r="K33" s="82"/>
      <c r="L33" s="82"/>
      <c r="M33" s="82">
        <v>4</v>
      </c>
      <c r="N33" s="82">
        <v>2</v>
      </c>
      <c r="O33" s="82">
        <v>4</v>
      </c>
      <c r="P33" s="82">
        <v>2</v>
      </c>
      <c r="Q33" s="82">
        <v>4</v>
      </c>
      <c r="R33" s="82">
        <v>2</v>
      </c>
      <c r="S33" s="82">
        <v>4</v>
      </c>
      <c r="T33" s="82">
        <v>2</v>
      </c>
      <c r="U33" s="82"/>
      <c r="V33" s="178">
        <f t="shared" si="6"/>
        <v>40</v>
      </c>
      <c r="W33" s="318"/>
      <c r="X33" s="319"/>
      <c r="Y33" s="69"/>
      <c r="Z33" s="69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80">
        <f t="shared" si="8"/>
        <v>0</v>
      </c>
      <c r="AN33" s="72"/>
      <c r="AO33" s="72"/>
      <c r="AP33" s="72"/>
      <c r="AQ33" s="72"/>
      <c r="AR33" s="72"/>
      <c r="AS33" s="72"/>
      <c r="AT33" s="72"/>
      <c r="AU33" s="72"/>
      <c r="AV33" s="72"/>
      <c r="AW33" s="321"/>
      <c r="AX33" s="322"/>
      <c r="AY33" s="322"/>
      <c r="AZ33" s="322"/>
      <c r="BA33" s="322"/>
      <c r="BB33" s="322"/>
      <c r="BC33" s="322"/>
      <c r="BD33" s="322"/>
      <c r="BE33" s="323"/>
      <c r="BF33" s="324"/>
      <c r="BG33" s="56">
        <f t="shared" si="9"/>
        <v>40</v>
      </c>
    </row>
    <row r="34" spans="1:59" ht="24.75" customHeight="1" thickBot="1">
      <c r="A34" s="284"/>
      <c r="B34" s="240"/>
      <c r="C34" s="310"/>
      <c r="D34" s="85" t="s">
        <v>28</v>
      </c>
      <c r="E34" s="82">
        <v>2</v>
      </c>
      <c r="F34" s="82">
        <v>1</v>
      </c>
      <c r="G34" s="82">
        <v>2</v>
      </c>
      <c r="H34" s="82">
        <v>1</v>
      </c>
      <c r="I34" s="82">
        <v>1</v>
      </c>
      <c r="J34" s="82">
        <v>1</v>
      </c>
      <c r="K34" s="82"/>
      <c r="L34" s="82"/>
      <c r="M34" s="82">
        <v>2</v>
      </c>
      <c r="N34" s="82">
        <v>1</v>
      </c>
      <c r="O34" s="82">
        <v>2</v>
      </c>
      <c r="P34" s="82">
        <v>1</v>
      </c>
      <c r="Q34" s="82">
        <v>2</v>
      </c>
      <c r="R34" s="82">
        <v>1</v>
      </c>
      <c r="S34" s="82">
        <v>2</v>
      </c>
      <c r="T34" s="82">
        <v>1</v>
      </c>
      <c r="U34" s="82"/>
      <c r="V34" s="178">
        <f t="shared" si="6"/>
        <v>20</v>
      </c>
      <c r="W34" s="318"/>
      <c r="X34" s="319"/>
      <c r="Y34" s="69"/>
      <c r="Z34" s="69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80">
        <f t="shared" si="8"/>
        <v>0</v>
      </c>
      <c r="AN34" s="72"/>
      <c r="AO34" s="72"/>
      <c r="AP34" s="72"/>
      <c r="AQ34" s="72"/>
      <c r="AR34" s="72"/>
      <c r="AS34" s="72"/>
      <c r="AT34" s="72"/>
      <c r="AU34" s="72"/>
      <c r="AV34" s="72"/>
      <c r="AW34" s="321"/>
      <c r="AX34" s="322"/>
      <c r="AY34" s="322"/>
      <c r="AZ34" s="322"/>
      <c r="BA34" s="322"/>
      <c r="BB34" s="322"/>
      <c r="BC34" s="322"/>
      <c r="BD34" s="322"/>
      <c r="BE34" s="323"/>
      <c r="BF34" s="324"/>
      <c r="BG34" s="56">
        <f t="shared" si="9"/>
        <v>20</v>
      </c>
    </row>
    <row r="35" spans="1:59" ht="24.75" customHeight="1" thickTop="1" thickBot="1">
      <c r="A35" s="284"/>
      <c r="B35" s="246" t="s">
        <v>64</v>
      </c>
      <c r="C35" s="314" t="s">
        <v>65</v>
      </c>
      <c r="D35" s="108" t="s">
        <v>27</v>
      </c>
      <c r="E35" s="100">
        <f>E37+E47+E55</f>
        <v>22</v>
      </c>
      <c r="F35" s="100">
        <f t="shared" ref="F35:I35" si="40">F37+F47+F55</f>
        <v>20</v>
      </c>
      <c r="G35" s="100">
        <f t="shared" si="40"/>
        <v>22</v>
      </c>
      <c r="H35" s="100">
        <f t="shared" si="40"/>
        <v>20</v>
      </c>
      <c r="I35" s="100">
        <f t="shared" si="40"/>
        <v>22</v>
      </c>
      <c r="J35" s="100">
        <f t="shared" ref="J35" si="41">J37+J47+J55</f>
        <v>22</v>
      </c>
      <c r="K35" s="100"/>
      <c r="L35" s="100"/>
      <c r="M35" s="100">
        <f t="shared" ref="M35:T35" si="42">M37+M47+M55</f>
        <v>20</v>
      </c>
      <c r="N35" s="100">
        <f t="shared" si="42"/>
        <v>22</v>
      </c>
      <c r="O35" s="100">
        <f t="shared" si="42"/>
        <v>24</v>
      </c>
      <c r="P35" s="100">
        <f t="shared" si="42"/>
        <v>22</v>
      </c>
      <c r="Q35" s="100">
        <f t="shared" si="42"/>
        <v>22</v>
      </c>
      <c r="R35" s="100">
        <f t="shared" si="42"/>
        <v>20</v>
      </c>
      <c r="S35" s="100">
        <f t="shared" si="42"/>
        <v>20</v>
      </c>
      <c r="T35" s="100">
        <f t="shared" si="42"/>
        <v>20</v>
      </c>
      <c r="U35" s="100"/>
      <c r="V35" s="178">
        <f t="shared" si="6"/>
        <v>298</v>
      </c>
      <c r="W35" s="318"/>
      <c r="X35" s="319"/>
      <c r="Y35" s="99">
        <f>Y37+Y47+Y55</f>
        <v>24</v>
      </c>
      <c r="Z35" s="99">
        <f t="shared" ref="Z35:AL35" si="43">Z37+Z47+Z55</f>
        <v>26</v>
      </c>
      <c r="AA35" s="99">
        <f t="shared" si="43"/>
        <v>24</v>
      </c>
      <c r="AB35" s="99">
        <f t="shared" si="43"/>
        <v>26</v>
      </c>
      <c r="AC35" s="99">
        <f t="shared" si="43"/>
        <v>24</v>
      </c>
      <c r="AD35" s="99"/>
      <c r="AE35" s="99">
        <f t="shared" ref="AE35:AG35" si="44">AE37+AE47+AE55</f>
        <v>24</v>
      </c>
      <c r="AF35" s="99">
        <f t="shared" si="44"/>
        <v>26</v>
      </c>
      <c r="AG35" s="99">
        <f t="shared" si="44"/>
        <v>26</v>
      </c>
      <c r="AH35" s="99"/>
      <c r="AI35" s="99"/>
      <c r="AJ35" s="99"/>
      <c r="AK35" s="99"/>
      <c r="AL35" s="99">
        <f t="shared" si="43"/>
        <v>24</v>
      </c>
      <c r="AM35" s="80">
        <f t="shared" si="8"/>
        <v>224</v>
      </c>
      <c r="AN35" s="100"/>
      <c r="AO35" s="100"/>
      <c r="AP35" s="100"/>
      <c r="AQ35" s="100"/>
      <c r="AR35" s="100"/>
      <c r="AS35" s="100"/>
      <c r="AT35" s="100"/>
      <c r="AU35" s="100"/>
      <c r="AV35" s="100"/>
      <c r="AW35" s="321"/>
      <c r="AX35" s="322"/>
      <c r="AY35" s="322"/>
      <c r="AZ35" s="322"/>
      <c r="BA35" s="322"/>
      <c r="BB35" s="322"/>
      <c r="BC35" s="322"/>
      <c r="BD35" s="322"/>
      <c r="BE35" s="323"/>
      <c r="BF35" s="324"/>
      <c r="BG35" s="56">
        <f t="shared" si="9"/>
        <v>522</v>
      </c>
    </row>
    <row r="36" spans="1:59" ht="24.75" customHeight="1" thickBot="1">
      <c r="A36" s="284"/>
      <c r="B36" s="247"/>
      <c r="C36" s="315"/>
      <c r="D36" s="108" t="s">
        <v>28</v>
      </c>
      <c r="E36" s="100">
        <f>E38+E48+E56</f>
        <v>11</v>
      </c>
      <c r="F36" s="100">
        <f t="shared" ref="F36:I36" si="45">F38+F48+F56</f>
        <v>10</v>
      </c>
      <c r="G36" s="100">
        <f t="shared" si="45"/>
        <v>11</v>
      </c>
      <c r="H36" s="100">
        <f t="shared" si="45"/>
        <v>10</v>
      </c>
      <c r="I36" s="100">
        <f t="shared" si="45"/>
        <v>11</v>
      </c>
      <c r="J36" s="100">
        <f t="shared" ref="J36" si="46">J38+J48+J56</f>
        <v>11</v>
      </c>
      <c r="K36" s="100"/>
      <c r="L36" s="100"/>
      <c r="M36" s="100">
        <f t="shared" ref="M36:T36" si="47">M38+M48+M56</f>
        <v>10</v>
      </c>
      <c r="N36" s="100">
        <f t="shared" si="47"/>
        <v>11</v>
      </c>
      <c r="O36" s="100">
        <f t="shared" si="47"/>
        <v>12</v>
      </c>
      <c r="P36" s="100">
        <f t="shared" si="47"/>
        <v>11</v>
      </c>
      <c r="Q36" s="100">
        <f t="shared" si="47"/>
        <v>11</v>
      </c>
      <c r="R36" s="100">
        <f t="shared" si="47"/>
        <v>10</v>
      </c>
      <c r="S36" s="100">
        <f t="shared" si="47"/>
        <v>10</v>
      </c>
      <c r="T36" s="100">
        <f t="shared" si="47"/>
        <v>10</v>
      </c>
      <c r="U36" s="100"/>
      <c r="V36" s="178">
        <f t="shared" si="6"/>
        <v>149</v>
      </c>
      <c r="W36" s="318"/>
      <c r="X36" s="319"/>
      <c r="Y36" s="99">
        <f>Y38+Y48+Y56</f>
        <v>12</v>
      </c>
      <c r="Z36" s="99">
        <f t="shared" ref="Z36:AL36" si="48">Z38+Z48+Z56</f>
        <v>13</v>
      </c>
      <c r="AA36" s="99">
        <f t="shared" si="48"/>
        <v>12</v>
      </c>
      <c r="AB36" s="99">
        <f t="shared" si="48"/>
        <v>13</v>
      </c>
      <c r="AC36" s="99">
        <f t="shared" si="48"/>
        <v>12</v>
      </c>
      <c r="AD36" s="99"/>
      <c r="AE36" s="99">
        <f t="shared" ref="AE36:AG36" si="49">AE38+AE48+AE56</f>
        <v>12</v>
      </c>
      <c r="AF36" s="99">
        <f t="shared" si="49"/>
        <v>13</v>
      </c>
      <c r="AG36" s="99">
        <f t="shared" si="49"/>
        <v>13</v>
      </c>
      <c r="AH36" s="99"/>
      <c r="AI36" s="99"/>
      <c r="AJ36" s="99"/>
      <c r="AK36" s="99"/>
      <c r="AL36" s="99">
        <f t="shared" si="48"/>
        <v>12</v>
      </c>
      <c r="AM36" s="80">
        <f t="shared" si="8"/>
        <v>112</v>
      </c>
      <c r="AN36" s="100"/>
      <c r="AO36" s="100"/>
      <c r="AP36" s="100"/>
      <c r="AQ36" s="100"/>
      <c r="AR36" s="100"/>
      <c r="AS36" s="100"/>
      <c r="AT36" s="100"/>
      <c r="AU36" s="100"/>
      <c r="AV36" s="100"/>
      <c r="AW36" s="321"/>
      <c r="AX36" s="322"/>
      <c r="AY36" s="322"/>
      <c r="AZ36" s="322"/>
      <c r="BA36" s="322"/>
      <c r="BB36" s="322"/>
      <c r="BC36" s="322"/>
      <c r="BD36" s="322"/>
      <c r="BE36" s="323"/>
      <c r="BF36" s="324"/>
      <c r="BG36" s="56">
        <f t="shared" si="9"/>
        <v>261</v>
      </c>
    </row>
    <row r="37" spans="1:59" ht="24.75" customHeight="1" thickTop="1" thickBot="1">
      <c r="A37" s="284"/>
      <c r="B37" s="296" t="s">
        <v>66</v>
      </c>
      <c r="C37" s="307" t="s">
        <v>143</v>
      </c>
      <c r="D37" s="113" t="s">
        <v>27</v>
      </c>
      <c r="E37" s="101">
        <f>E39+E41</f>
        <v>14</v>
      </c>
      <c r="F37" s="101">
        <f t="shared" ref="F37:I37" si="50">F39+F41</f>
        <v>14</v>
      </c>
      <c r="G37" s="101">
        <f t="shared" si="50"/>
        <v>14</v>
      </c>
      <c r="H37" s="101">
        <f t="shared" si="50"/>
        <v>14</v>
      </c>
      <c r="I37" s="101">
        <f t="shared" si="50"/>
        <v>14</v>
      </c>
      <c r="J37" s="101">
        <f t="shared" ref="J37" si="51">J39+J41</f>
        <v>14</v>
      </c>
      <c r="K37" s="101"/>
      <c r="L37" s="101"/>
      <c r="M37" s="101">
        <f t="shared" ref="M37:T37" si="52">M39+M41</f>
        <v>14</v>
      </c>
      <c r="N37" s="101">
        <f t="shared" si="52"/>
        <v>14</v>
      </c>
      <c r="O37" s="101">
        <f t="shared" si="52"/>
        <v>16</v>
      </c>
      <c r="P37" s="101">
        <f t="shared" si="52"/>
        <v>14</v>
      </c>
      <c r="Q37" s="101">
        <f t="shared" si="52"/>
        <v>14</v>
      </c>
      <c r="R37" s="101">
        <f t="shared" si="52"/>
        <v>14</v>
      </c>
      <c r="S37" s="101">
        <f t="shared" si="52"/>
        <v>14</v>
      </c>
      <c r="T37" s="101">
        <f t="shared" si="52"/>
        <v>14</v>
      </c>
      <c r="U37" s="101"/>
      <c r="V37" s="178">
        <f t="shared" si="6"/>
        <v>198</v>
      </c>
      <c r="W37" s="318"/>
      <c r="X37" s="319"/>
      <c r="Y37" s="77">
        <f>Y39+Y41+Y43</f>
        <v>6</v>
      </c>
      <c r="Z37" s="77">
        <f t="shared" ref="Z37:AL37" si="53">Z39+Z41+Z43</f>
        <v>8</v>
      </c>
      <c r="AA37" s="77">
        <f t="shared" si="53"/>
        <v>6</v>
      </c>
      <c r="AB37" s="77">
        <f t="shared" si="53"/>
        <v>8</v>
      </c>
      <c r="AC37" s="77">
        <f t="shared" si="53"/>
        <v>6</v>
      </c>
      <c r="AD37" s="77"/>
      <c r="AE37" s="77">
        <f t="shared" ref="AE37:AG37" si="54">AE39+AE41+AE43</f>
        <v>8</v>
      </c>
      <c r="AF37" s="77">
        <f t="shared" si="54"/>
        <v>8</v>
      </c>
      <c r="AG37" s="77">
        <f t="shared" si="54"/>
        <v>8</v>
      </c>
      <c r="AH37" s="77"/>
      <c r="AI37" s="77"/>
      <c r="AJ37" s="77"/>
      <c r="AK37" s="77"/>
      <c r="AL37" s="77">
        <f t="shared" si="53"/>
        <v>8</v>
      </c>
      <c r="AM37" s="80">
        <f t="shared" si="8"/>
        <v>66</v>
      </c>
      <c r="AN37" s="101"/>
      <c r="AO37" s="101"/>
      <c r="AP37" s="101"/>
      <c r="AQ37" s="101"/>
      <c r="AR37" s="101"/>
      <c r="AS37" s="101"/>
      <c r="AT37" s="101"/>
      <c r="AU37" s="101"/>
      <c r="AV37" s="101"/>
      <c r="AW37" s="321"/>
      <c r="AX37" s="322"/>
      <c r="AY37" s="322"/>
      <c r="AZ37" s="322"/>
      <c r="BA37" s="322"/>
      <c r="BB37" s="322"/>
      <c r="BC37" s="322"/>
      <c r="BD37" s="322"/>
      <c r="BE37" s="323"/>
      <c r="BF37" s="324"/>
      <c r="BG37" s="56">
        <f t="shared" si="9"/>
        <v>264</v>
      </c>
    </row>
    <row r="38" spans="1:59" ht="24.75" customHeight="1" thickBot="1">
      <c r="A38" s="284"/>
      <c r="B38" s="297"/>
      <c r="C38" s="308"/>
      <c r="D38" s="113" t="s">
        <v>28</v>
      </c>
      <c r="E38" s="101">
        <f>E40+E42</f>
        <v>7</v>
      </c>
      <c r="F38" s="101">
        <f t="shared" ref="F38:I38" si="55">F40+F42</f>
        <v>7</v>
      </c>
      <c r="G38" s="101">
        <f t="shared" si="55"/>
        <v>7</v>
      </c>
      <c r="H38" s="101">
        <f t="shared" si="55"/>
        <v>7</v>
      </c>
      <c r="I38" s="101">
        <f t="shared" si="55"/>
        <v>7</v>
      </c>
      <c r="J38" s="101">
        <f t="shared" ref="J38" si="56">J40+J42</f>
        <v>7</v>
      </c>
      <c r="K38" s="101"/>
      <c r="L38" s="101"/>
      <c r="M38" s="101">
        <f t="shared" ref="M38:T38" si="57">M40+M42</f>
        <v>7</v>
      </c>
      <c r="N38" s="101">
        <f t="shared" si="57"/>
        <v>7</v>
      </c>
      <c r="O38" s="101">
        <f t="shared" si="57"/>
        <v>8</v>
      </c>
      <c r="P38" s="101">
        <f t="shared" si="57"/>
        <v>7</v>
      </c>
      <c r="Q38" s="101">
        <f t="shared" si="57"/>
        <v>7</v>
      </c>
      <c r="R38" s="101">
        <f t="shared" si="57"/>
        <v>7</v>
      </c>
      <c r="S38" s="101">
        <f t="shared" si="57"/>
        <v>7</v>
      </c>
      <c r="T38" s="101">
        <f t="shared" si="57"/>
        <v>7</v>
      </c>
      <c r="U38" s="101"/>
      <c r="V38" s="178">
        <f t="shared" si="6"/>
        <v>99</v>
      </c>
      <c r="W38" s="318"/>
      <c r="X38" s="319"/>
      <c r="Y38" s="77">
        <f>Y40+Y42+Y44</f>
        <v>3</v>
      </c>
      <c r="Z38" s="77">
        <f t="shared" ref="Z38:AL38" si="58">Z40+Z42+Z44</f>
        <v>4</v>
      </c>
      <c r="AA38" s="77">
        <f t="shared" si="58"/>
        <v>3</v>
      </c>
      <c r="AB38" s="77">
        <f t="shared" si="58"/>
        <v>4</v>
      </c>
      <c r="AC38" s="77">
        <f t="shared" si="58"/>
        <v>3</v>
      </c>
      <c r="AD38" s="77"/>
      <c r="AE38" s="77">
        <f t="shared" ref="AE38:AG38" si="59">AE40+AE42+AE44</f>
        <v>4</v>
      </c>
      <c r="AF38" s="77">
        <f t="shared" si="59"/>
        <v>4</v>
      </c>
      <c r="AG38" s="77">
        <f t="shared" si="59"/>
        <v>4</v>
      </c>
      <c r="AH38" s="77"/>
      <c r="AI38" s="77"/>
      <c r="AJ38" s="77"/>
      <c r="AK38" s="77"/>
      <c r="AL38" s="77">
        <f t="shared" si="58"/>
        <v>4</v>
      </c>
      <c r="AM38" s="80">
        <f t="shared" si="8"/>
        <v>33</v>
      </c>
      <c r="AN38" s="101"/>
      <c r="AO38" s="101"/>
      <c r="AP38" s="101"/>
      <c r="AQ38" s="101"/>
      <c r="AR38" s="101"/>
      <c r="AS38" s="101"/>
      <c r="AT38" s="101"/>
      <c r="AU38" s="101"/>
      <c r="AV38" s="101"/>
      <c r="AW38" s="321"/>
      <c r="AX38" s="322"/>
      <c r="AY38" s="322"/>
      <c r="AZ38" s="322"/>
      <c r="BA38" s="322"/>
      <c r="BB38" s="322"/>
      <c r="BC38" s="322"/>
      <c r="BD38" s="322"/>
      <c r="BE38" s="323"/>
      <c r="BF38" s="324"/>
      <c r="BG38" s="56">
        <f t="shared" si="9"/>
        <v>132</v>
      </c>
    </row>
    <row r="39" spans="1:59" ht="24.75" customHeight="1" thickTop="1" thickBot="1">
      <c r="A39" s="284"/>
      <c r="B39" s="231" t="s">
        <v>144</v>
      </c>
      <c r="C39" s="233" t="s">
        <v>145</v>
      </c>
      <c r="D39" s="85" t="s">
        <v>27</v>
      </c>
      <c r="E39" s="82">
        <v>8</v>
      </c>
      <c r="F39" s="82">
        <v>10</v>
      </c>
      <c r="G39" s="82">
        <v>8</v>
      </c>
      <c r="H39" s="82">
        <v>10</v>
      </c>
      <c r="I39" s="82">
        <v>8</v>
      </c>
      <c r="J39" s="82">
        <v>8</v>
      </c>
      <c r="K39" s="82"/>
      <c r="L39" s="82"/>
      <c r="M39" s="82">
        <v>10</v>
      </c>
      <c r="N39" s="82">
        <v>10</v>
      </c>
      <c r="O39" s="82">
        <v>10</v>
      </c>
      <c r="P39" s="82">
        <v>10</v>
      </c>
      <c r="Q39" s="82">
        <v>10</v>
      </c>
      <c r="R39" s="82">
        <v>10</v>
      </c>
      <c r="S39" s="82">
        <v>10</v>
      </c>
      <c r="T39" s="82">
        <v>10</v>
      </c>
      <c r="U39" s="82"/>
      <c r="V39" s="178">
        <f t="shared" si="6"/>
        <v>132</v>
      </c>
      <c r="W39" s="318"/>
      <c r="X39" s="319"/>
      <c r="Y39" s="69"/>
      <c r="Z39" s="69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80">
        <f t="shared" si="8"/>
        <v>0</v>
      </c>
      <c r="AN39" s="72"/>
      <c r="AO39" s="72"/>
      <c r="AP39" s="72"/>
      <c r="AQ39" s="72"/>
      <c r="AR39" s="72"/>
      <c r="AS39" s="72"/>
      <c r="AT39" s="72"/>
      <c r="AU39" s="72"/>
      <c r="AV39" s="72"/>
      <c r="AW39" s="321"/>
      <c r="AX39" s="322"/>
      <c r="AY39" s="322"/>
      <c r="AZ39" s="322"/>
      <c r="BA39" s="322"/>
      <c r="BB39" s="322"/>
      <c r="BC39" s="322"/>
      <c r="BD39" s="322"/>
      <c r="BE39" s="323"/>
      <c r="BF39" s="324"/>
      <c r="BG39" s="56">
        <f t="shared" si="9"/>
        <v>132</v>
      </c>
    </row>
    <row r="40" spans="1:59" ht="24.75" customHeight="1" thickBot="1">
      <c r="A40" s="284"/>
      <c r="B40" s="240"/>
      <c r="C40" s="241"/>
      <c r="D40" s="86" t="s">
        <v>28</v>
      </c>
      <c r="E40" s="82">
        <v>4</v>
      </c>
      <c r="F40" s="82">
        <v>5</v>
      </c>
      <c r="G40" s="82">
        <v>4</v>
      </c>
      <c r="H40" s="82">
        <v>5</v>
      </c>
      <c r="I40" s="82">
        <v>4</v>
      </c>
      <c r="J40" s="82">
        <v>4</v>
      </c>
      <c r="K40" s="82"/>
      <c r="L40" s="82"/>
      <c r="M40" s="82">
        <v>5</v>
      </c>
      <c r="N40" s="82">
        <v>5</v>
      </c>
      <c r="O40" s="82">
        <v>5</v>
      </c>
      <c r="P40" s="82">
        <v>5</v>
      </c>
      <c r="Q40" s="82">
        <v>5</v>
      </c>
      <c r="R40" s="82">
        <v>5</v>
      </c>
      <c r="S40" s="82">
        <v>5</v>
      </c>
      <c r="T40" s="82">
        <v>5</v>
      </c>
      <c r="U40" s="82"/>
      <c r="V40" s="178">
        <f t="shared" si="6"/>
        <v>66</v>
      </c>
      <c r="W40" s="318"/>
      <c r="X40" s="319"/>
      <c r="Y40" s="69"/>
      <c r="Z40" s="69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80">
        <f t="shared" si="8"/>
        <v>0</v>
      </c>
      <c r="AN40" s="72"/>
      <c r="AO40" s="72"/>
      <c r="AP40" s="72"/>
      <c r="AQ40" s="72"/>
      <c r="AR40" s="72"/>
      <c r="AS40" s="72"/>
      <c r="AT40" s="72"/>
      <c r="AU40" s="72"/>
      <c r="AV40" s="72"/>
      <c r="AW40" s="321"/>
      <c r="AX40" s="322"/>
      <c r="AY40" s="322"/>
      <c r="AZ40" s="322"/>
      <c r="BA40" s="322"/>
      <c r="BB40" s="322"/>
      <c r="BC40" s="322"/>
      <c r="BD40" s="322"/>
      <c r="BE40" s="323"/>
      <c r="BF40" s="324"/>
      <c r="BG40" s="56">
        <f t="shared" si="9"/>
        <v>66</v>
      </c>
    </row>
    <row r="41" spans="1:59" ht="24.75" customHeight="1" thickTop="1" thickBot="1">
      <c r="A41" s="284"/>
      <c r="B41" s="231" t="s">
        <v>91</v>
      </c>
      <c r="C41" s="233" t="s">
        <v>126</v>
      </c>
      <c r="D41" s="85" t="s">
        <v>27</v>
      </c>
      <c r="E41" s="82">
        <v>6</v>
      </c>
      <c r="F41" s="82">
        <v>4</v>
      </c>
      <c r="G41" s="82">
        <v>6</v>
      </c>
      <c r="H41" s="82">
        <v>4</v>
      </c>
      <c r="I41" s="82">
        <v>6</v>
      </c>
      <c r="J41" s="82">
        <v>6</v>
      </c>
      <c r="K41" s="82"/>
      <c r="L41" s="82"/>
      <c r="M41" s="82">
        <v>4</v>
      </c>
      <c r="N41" s="82">
        <v>4</v>
      </c>
      <c r="O41" s="82">
        <v>6</v>
      </c>
      <c r="P41" s="82">
        <v>4</v>
      </c>
      <c r="Q41" s="82">
        <v>4</v>
      </c>
      <c r="R41" s="82">
        <v>4</v>
      </c>
      <c r="S41" s="82">
        <v>4</v>
      </c>
      <c r="T41" s="82">
        <v>4</v>
      </c>
      <c r="U41" s="82"/>
      <c r="V41" s="178">
        <f t="shared" si="6"/>
        <v>66</v>
      </c>
      <c r="W41" s="318"/>
      <c r="X41" s="319"/>
      <c r="Y41" s="69"/>
      <c r="Z41" s="69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69"/>
      <c r="AM41" s="80">
        <f t="shared" si="8"/>
        <v>0</v>
      </c>
      <c r="AN41" s="72"/>
      <c r="AO41" s="72"/>
      <c r="AP41" s="72"/>
      <c r="AQ41" s="72"/>
      <c r="AR41" s="72"/>
      <c r="AS41" s="72"/>
      <c r="AT41" s="72"/>
      <c r="AU41" s="72"/>
      <c r="AV41" s="72"/>
      <c r="AW41" s="321"/>
      <c r="AX41" s="322"/>
      <c r="AY41" s="322"/>
      <c r="AZ41" s="322"/>
      <c r="BA41" s="322"/>
      <c r="BB41" s="322"/>
      <c r="BC41" s="322"/>
      <c r="BD41" s="322"/>
      <c r="BE41" s="323"/>
      <c r="BF41" s="324"/>
      <c r="BG41" s="56">
        <f t="shared" si="9"/>
        <v>66</v>
      </c>
    </row>
    <row r="42" spans="1:59" ht="31.5" customHeight="1" thickBot="1">
      <c r="A42" s="284"/>
      <c r="B42" s="240"/>
      <c r="C42" s="241"/>
      <c r="D42" s="86" t="s">
        <v>28</v>
      </c>
      <c r="E42" s="82">
        <v>3</v>
      </c>
      <c r="F42" s="82">
        <v>2</v>
      </c>
      <c r="G42" s="82">
        <v>3</v>
      </c>
      <c r="H42" s="82">
        <v>2</v>
      </c>
      <c r="I42" s="82">
        <v>3</v>
      </c>
      <c r="J42" s="82">
        <v>3</v>
      </c>
      <c r="K42" s="82"/>
      <c r="L42" s="82"/>
      <c r="M42" s="82">
        <v>2</v>
      </c>
      <c r="N42" s="82">
        <v>2</v>
      </c>
      <c r="O42" s="82">
        <v>3</v>
      </c>
      <c r="P42" s="82">
        <v>2</v>
      </c>
      <c r="Q42" s="82">
        <v>2</v>
      </c>
      <c r="R42" s="82">
        <v>2</v>
      </c>
      <c r="S42" s="82">
        <v>2</v>
      </c>
      <c r="T42" s="82">
        <v>2</v>
      </c>
      <c r="U42" s="82"/>
      <c r="V42" s="178">
        <f t="shared" si="6"/>
        <v>33</v>
      </c>
      <c r="W42" s="318"/>
      <c r="X42" s="319"/>
      <c r="Y42" s="69"/>
      <c r="Z42" s="69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69"/>
      <c r="AM42" s="80">
        <f t="shared" si="8"/>
        <v>0</v>
      </c>
      <c r="AN42" s="72"/>
      <c r="AO42" s="72"/>
      <c r="AP42" s="72"/>
      <c r="AQ42" s="72"/>
      <c r="AR42" s="72"/>
      <c r="AS42" s="72"/>
      <c r="AT42" s="72"/>
      <c r="AU42" s="72"/>
      <c r="AV42" s="72"/>
      <c r="AW42" s="321"/>
      <c r="AX42" s="322"/>
      <c r="AY42" s="322"/>
      <c r="AZ42" s="322"/>
      <c r="BA42" s="322"/>
      <c r="BB42" s="322"/>
      <c r="BC42" s="322"/>
      <c r="BD42" s="322"/>
      <c r="BE42" s="323"/>
      <c r="BF42" s="324"/>
      <c r="BG42" s="56">
        <f t="shared" si="9"/>
        <v>33</v>
      </c>
    </row>
    <row r="43" spans="1:59" ht="24.75" customHeight="1" thickTop="1" thickBot="1">
      <c r="A43" s="284"/>
      <c r="B43" s="231" t="s">
        <v>84</v>
      </c>
      <c r="C43" s="233" t="s">
        <v>146</v>
      </c>
      <c r="D43" s="85" t="s">
        <v>27</v>
      </c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178">
        <f t="shared" si="6"/>
        <v>0</v>
      </c>
      <c r="W43" s="318"/>
      <c r="X43" s="319"/>
      <c r="Y43" s="69">
        <v>6</v>
      </c>
      <c r="Z43" s="69">
        <v>8</v>
      </c>
      <c r="AA43" s="72">
        <v>6</v>
      </c>
      <c r="AB43" s="72">
        <v>8</v>
      </c>
      <c r="AC43" s="72">
        <v>6</v>
      </c>
      <c r="AD43" s="72"/>
      <c r="AE43" s="72">
        <v>8</v>
      </c>
      <c r="AF43" s="72">
        <v>8</v>
      </c>
      <c r="AG43" s="72">
        <v>8</v>
      </c>
      <c r="AH43" s="72"/>
      <c r="AI43" s="72"/>
      <c r="AJ43" s="72"/>
      <c r="AK43" s="72"/>
      <c r="AL43" s="69">
        <v>8</v>
      </c>
      <c r="AM43" s="80">
        <f t="shared" si="8"/>
        <v>66</v>
      </c>
      <c r="AN43" s="72"/>
      <c r="AO43" s="72"/>
      <c r="AP43" s="72"/>
      <c r="AQ43" s="72"/>
      <c r="AR43" s="72"/>
      <c r="AS43" s="72"/>
      <c r="AT43" s="72"/>
      <c r="AU43" s="72"/>
      <c r="AV43" s="72"/>
      <c r="AW43" s="321"/>
      <c r="AX43" s="322"/>
      <c r="AY43" s="322"/>
      <c r="AZ43" s="322"/>
      <c r="BA43" s="322"/>
      <c r="BB43" s="322"/>
      <c r="BC43" s="322"/>
      <c r="BD43" s="322"/>
      <c r="BE43" s="323"/>
      <c r="BF43" s="324"/>
      <c r="BG43" s="56">
        <f t="shared" si="9"/>
        <v>66</v>
      </c>
    </row>
    <row r="44" spans="1:59" ht="29.25" customHeight="1" thickBot="1">
      <c r="A44" s="284"/>
      <c r="B44" s="240"/>
      <c r="C44" s="241"/>
      <c r="D44" s="86" t="s">
        <v>28</v>
      </c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178">
        <f t="shared" si="6"/>
        <v>0</v>
      </c>
      <c r="W44" s="318"/>
      <c r="X44" s="319"/>
      <c r="Y44" s="69">
        <v>3</v>
      </c>
      <c r="Z44" s="69">
        <v>4</v>
      </c>
      <c r="AA44" s="72">
        <v>3</v>
      </c>
      <c r="AB44" s="72">
        <v>4</v>
      </c>
      <c r="AC44" s="72">
        <v>3</v>
      </c>
      <c r="AD44" s="72"/>
      <c r="AE44" s="72">
        <v>4</v>
      </c>
      <c r="AF44" s="72">
        <v>4</v>
      </c>
      <c r="AG44" s="72">
        <v>4</v>
      </c>
      <c r="AH44" s="72"/>
      <c r="AI44" s="72"/>
      <c r="AJ44" s="72"/>
      <c r="AK44" s="72"/>
      <c r="AL44" s="69">
        <v>4</v>
      </c>
      <c r="AM44" s="80">
        <f t="shared" si="8"/>
        <v>33</v>
      </c>
      <c r="AN44" s="72"/>
      <c r="AO44" s="72"/>
      <c r="AP44" s="72"/>
      <c r="AQ44" s="72"/>
      <c r="AR44" s="72"/>
      <c r="AS44" s="72"/>
      <c r="AT44" s="72"/>
      <c r="AU44" s="72"/>
      <c r="AV44" s="72"/>
      <c r="AW44" s="321"/>
      <c r="AX44" s="322"/>
      <c r="AY44" s="322"/>
      <c r="AZ44" s="322"/>
      <c r="BA44" s="322"/>
      <c r="BB44" s="322"/>
      <c r="BC44" s="322"/>
      <c r="BD44" s="322"/>
      <c r="BE44" s="323"/>
      <c r="BF44" s="324"/>
      <c r="BG44" s="56">
        <f t="shared" si="9"/>
        <v>33</v>
      </c>
    </row>
    <row r="45" spans="1:59" ht="29.25" customHeight="1" thickTop="1" thickBot="1">
      <c r="A45" s="284"/>
      <c r="B45" s="93" t="s">
        <v>70</v>
      </c>
      <c r="C45" s="104" t="s">
        <v>59</v>
      </c>
      <c r="D45" s="119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178">
        <f t="shared" si="6"/>
        <v>0</v>
      </c>
      <c r="W45" s="318"/>
      <c r="X45" s="319"/>
      <c r="Y45" s="73"/>
      <c r="Z45" s="73"/>
      <c r="AA45" s="79"/>
      <c r="AB45" s="79"/>
      <c r="AC45" s="79"/>
      <c r="AD45" s="79"/>
      <c r="AE45" s="79"/>
      <c r="AF45" s="79"/>
      <c r="AG45" s="79"/>
      <c r="AH45" s="79"/>
      <c r="AI45" s="79"/>
      <c r="AJ45" s="79"/>
      <c r="AK45" s="79"/>
      <c r="AL45" s="73"/>
      <c r="AM45" s="80">
        <f t="shared" ref="AM45:AM54" si="60">SUM(Y45:AL45)</f>
        <v>0</v>
      </c>
      <c r="AN45" s="79"/>
      <c r="AO45" s="79"/>
      <c r="AP45" s="79"/>
      <c r="AQ45" s="79"/>
      <c r="AR45" s="79"/>
      <c r="AS45" s="79"/>
      <c r="AT45" s="79"/>
      <c r="AU45" s="79"/>
      <c r="AV45" s="76"/>
      <c r="AW45" s="321"/>
      <c r="AX45" s="322"/>
      <c r="AY45" s="322"/>
      <c r="AZ45" s="322"/>
      <c r="BA45" s="322"/>
      <c r="BB45" s="322"/>
      <c r="BC45" s="322"/>
      <c r="BD45" s="322"/>
      <c r="BE45" s="323"/>
      <c r="BF45" s="324"/>
      <c r="BG45" s="56">
        <f t="shared" si="9"/>
        <v>0</v>
      </c>
    </row>
    <row r="46" spans="1:59" ht="31.5" customHeight="1" thickTop="1" thickBot="1">
      <c r="A46" s="284"/>
      <c r="B46" s="120" t="s">
        <v>85</v>
      </c>
      <c r="C46" s="121" t="s">
        <v>60</v>
      </c>
      <c r="D46" s="119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178">
        <f t="shared" si="6"/>
        <v>0</v>
      </c>
      <c r="W46" s="318"/>
      <c r="X46" s="319"/>
      <c r="Y46" s="73"/>
      <c r="Z46" s="73"/>
      <c r="AA46" s="79"/>
      <c r="AB46" s="79"/>
      <c r="AC46" s="79"/>
      <c r="AD46" s="79"/>
      <c r="AE46" s="79"/>
      <c r="AF46" s="79"/>
      <c r="AG46" s="79"/>
      <c r="AH46" s="79">
        <v>36</v>
      </c>
      <c r="AI46" s="79">
        <v>36</v>
      </c>
      <c r="AJ46" s="79"/>
      <c r="AK46" s="79"/>
      <c r="AL46" s="73"/>
      <c r="AM46" s="80">
        <f t="shared" si="60"/>
        <v>72</v>
      </c>
      <c r="AN46" s="79"/>
      <c r="AO46" s="79"/>
      <c r="AP46" s="79"/>
      <c r="AQ46" s="79"/>
      <c r="AR46" s="79"/>
      <c r="AS46" s="79"/>
      <c r="AT46" s="79"/>
      <c r="AU46" s="79"/>
      <c r="AV46" s="76"/>
      <c r="AW46" s="321"/>
      <c r="AX46" s="322"/>
      <c r="AY46" s="322"/>
      <c r="AZ46" s="322"/>
      <c r="BA46" s="322"/>
      <c r="BB46" s="322"/>
      <c r="BC46" s="322"/>
      <c r="BD46" s="322"/>
      <c r="BE46" s="323"/>
      <c r="BF46" s="324"/>
      <c r="BG46" s="56">
        <f t="shared" si="9"/>
        <v>72</v>
      </c>
    </row>
    <row r="47" spans="1:59" ht="24.75" customHeight="1" thickTop="1" thickBot="1">
      <c r="A47" s="284"/>
      <c r="B47" s="296" t="s">
        <v>86</v>
      </c>
      <c r="C47" s="298" t="s">
        <v>130</v>
      </c>
      <c r="D47" s="113" t="s">
        <v>27</v>
      </c>
      <c r="E47" s="101">
        <f>E49+E51</f>
        <v>8</v>
      </c>
      <c r="F47" s="101">
        <f t="shared" ref="F47:I47" si="61">F49+F51</f>
        <v>6</v>
      </c>
      <c r="G47" s="101">
        <f t="shared" si="61"/>
        <v>8</v>
      </c>
      <c r="H47" s="101">
        <f t="shared" si="61"/>
        <v>6</v>
      </c>
      <c r="I47" s="101">
        <f t="shared" si="61"/>
        <v>8</v>
      </c>
      <c r="J47" s="101">
        <f t="shared" ref="J47" si="62">J49+J51</f>
        <v>8</v>
      </c>
      <c r="K47" s="101"/>
      <c r="L47" s="101"/>
      <c r="M47" s="101">
        <f t="shared" ref="M47:T47" si="63">M49+M51</f>
        <v>6</v>
      </c>
      <c r="N47" s="101">
        <f t="shared" si="63"/>
        <v>8</v>
      </c>
      <c r="O47" s="101">
        <f t="shared" si="63"/>
        <v>8</v>
      </c>
      <c r="P47" s="101">
        <f t="shared" si="63"/>
        <v>8</v>
      </c>
      <c r="Q47" s="101">
        <f t="shared" si="63"/>
        <v>8</v>
      </c>
      <c r="R47" s="101">
        <f t="shared" si="63"/>
        <v>6</v>
      </c>
      <c r="S47" s="101">
        <f t="shared" si="63"/>
        <v>6</v>
      </c>
      <c r="T47" s="101">
        <f t="shared" si="63"/>
        <v>6</v>
      </c>
      <c r="U47" s="101"/>
      <c r="V47" s="178">
        <f t="shared" si="6"/>
        <v>100</v>
      </c>
      <c r="W47" s="318"/>
      <c r="X47" s="319"/>
      <c r="Y47" s="77">
        <f>Y51</f>
        <v>0</v>
      </c>
      <c r="Z47" s="77">
        <f t="shared" ref="Z47:AL47" si="64">Z51</f>
        <v>0</v>
      </c>
      <c r="AA47" s="77">
        <f t="shared" si="64"/>
        <v>0</v>
      </c>
      <c r="AB47" s="77">
        <f t="shared" si="64"/>
        <v>0</v>
      </c>
      <c r="AC47" s="77">
        <f t="shared" si="64"/>
        <v>0</v>
      </c>
      <c r="AD47" s="77"/>
      <c r="AE47" s="77">
        <f t="shared" ref="AE47:AG47" si="65">AE51</f>
        <v>0</v>
      </c>
      <c r="AF47" s="77">
        <f t="shared" si="65"/>
        <v>0</v>
      </c>
      <c r="AG47" s="77">
        <f t="shared" si="65"/>
        <v>0</v>
      </c>
      <c r="AH47" s="77"/>
      <c r="AI47" s="77"/>
      <c r="AJ47" s="77"/>
      <c r="AK47" s="77"/>
      <c r="AL47" s="77">
        <f t="shared" si="64"/>
        <v>0</v>
      </c>
      <c r="AM47" s="80">
        <f>SUM(Y47:AL47)</f>
        <v>0</v>
      </c>
      <c r="AN47" s="101"/>
      <c r="AO47" s="101"/>
      <c r="AP47" s="101"/>
      <c r="AQ47" s="101"/>
      <c r="AR47" s="101"/>
      <c r="AS47" s="101"/>
      <c r="AT47" s="101"/>
      <c r="AU47" s="101"/>
      <c r="AV47" s="101"/>
      <c r="AW47" s="321"/>
      <c r="AX47" s="322"/>
      <c r="AY47" s="322"/>
      <c r="AZ47" s="322"/>
      <c r="BA47" s="322"/>
      <c r="BB47" s="322"/>
      <c r="BC47" s="322"/>
      <c r="BD47" s="322"/>
      <c r="BE47" s="323"/>
      <c r="BF47" s="324"/>
      <c r="BG47" s="56">
        <f t="shared" si="9"/>
        <v>100</v>
      </c>
    </row>
    <row r="48" spans="1:59" ht="33" customHeight="1" thickBot="1">
      <c r="A48" s="284"/>
      <c r="B48" s="297"/>
      <c r="C48" s="299"/>
      <c r="D48" s="114" t="s">
        <v>28</v>
      </c>
      <c r="E48" s="101">
        <f>E50+E52</f>
        <v>4</v>
      </c>
      <c r="F48" s="101">
        <f t="shared" ref="F48:I48" si="66">F50+F52</f>
        <v>3</v>
      </c>
      <c r="G48" s="101">
        <f t="shared" si="66"/>
        <v>4</v>
      </c>
      <c r="H48" s="101">
        <f t="shared" si="66"/>
        <v>3</v>
      </c>
      <c r="I48" s="101">
        <f t="shared" si="66"/>
        <v>4</v>
      </c>
      <c r="J48" s="101">
        <f t="shared" ref="J48" si="67">J50+J52</f>
        <v>4</v>
      </c>
      <c r="K48" s="101"/>
      <c r="L48" s="101"/>
      <c r="M48" s="101">
        <f t="shared" ref="M48:T48" si="68">M50+M52</f>
        <v>3</v>
      </c>
      <c r="N48" s="101">
        <f t="shared" si="68"/>
        <v>4</v>
      </c>
      <c r="O48" s="101">
        <f t="shared" si="68"/>
        <v>4</v>
      </c>
      <c r="P48" s="101">
        <f t="shared" si="68"/>
        <v>4</v>
      </c>
      <c r="Q48" s="101">
        <f t="shared" si="68"/>
        <v>4</v>
      </c>
      <c r="R48" s="101">
        <f t="shared" si="68"/>
        <v>3</v>
      </c>
      <c r="S48" s="101">
        <f t="shared" si="68"/>
        <v>3</v>
      </c>
      <c r="T48" s="101">
        <f t="shared" si="68"/>
        <v>3</v>
      </c>
      <c r="U48" s="101"/>
      <c r="V48" s="178">
        <f t="shared" si="6"/>
        <v>50</v>
      </c>
      <c r="W48" s="318"/>
      <c r="X48" s="319"/>
      <c r="Y48" s="77">
        <f>Y52</f>
        <v>0</v>
      </c>
      <c r="Z48" s="77">
        <f t="shared" ref="Z48:AL48" si="69">Z52</f>
        <v>0</v>
      </c>
      <c r="AA48" s="77">
        <f t="shared" si="69"/>
        <v>0</v>
      </c>
      <c r="AB48" s="77">
        <f t="shared" si="69"/>
        <v>0</v>
      </c>
      <c r="AC48" s="77">
        <f t="shared" si="69"/>
        <v>0</v>
      </c>
      <c r="AD48" s="77"/>
      <c r="AE48" s="77">
        <f t="shared" ref="AE48:AG48" si="70">AE52</f>
        <v>0</v>
      </c>
      <c r="AF48" s="77">
        <f t="shared" si="70"/>
        <v>0</v>
      </c>
      <c r="AG48" s="77">
        <f t="shared" si="70"/>
        <v>0</v>
      </c>
      <c r="AH48" s="77"/>
      <c r="AI48" s="77"/>
      <c r="AJ48" s="77"/>
      <c r="AK48" s="77"/>
      <c r="AL48" s="77">
        <f t="shared" si="69"/>
        <v>0</v>
      </c>
      <c r="AM48" s="80">
        <f t="shared" si="60"/>
        <v>0</v>
      </c>
      <c r="AN48" s="101"/>
      <c r="AO48" s="101"/>
      <c r="AP48" s="101"/>
      <c r="AQ48" s="101"/>
      <c r="AR48" s="101"/>
      <c r="AS48" s="101"/>
      <c r="AT48" s="101"/>
      <c r="AU48" s="101"/>
      <c r="AV48" s="101"/>
      <c r="AW48" s="321"/>
      <c r="AX48" s="322"/>
      <c r="AY48" s="322"/>
      <c r="AZ48" s="322"/>
      <c r="BA48" s="322"/>
      <c r="BB48" s="322"/>
      <c r="BC48" s="322"/>
      <c r="BD48" s="322"/>
      <c r="BE48" s="323"/>
      <c r="BF48" s="324"/>
      <c r="BG48" s="56">
        <f t="shared" si="9"/>
        <v>50</v>
      </c>
    </row>
    <row r="49" spans="1:59" ht="24.75" customHeight="1" thickTop="1" thickBot="1">
      <c r="A49" s="284"/>
      <c r="B49" s="231" t="s">
        <v>87</v>
      </c>
      <c r="C49" s="233" t="s">
        <v>147</v>
      </c>
      <c r="D49" s="85" t="s">
        <v>27</v>
      </c>
      <c r="E49" s="82">
        <v>4</v>
      </c>
      <c r="F49" s="82">
        <v>2</v>
      </c>
      <c r="G49" s="82">
        <v>4</v>
      </c>
      <c r="H49" s="82">
        <v>2</v>
      </c>
      <c r="I49" s="82">
        <v>4</v>
      </c>
      <c r="J49" s="82">
        <v>4</v>
      </c>
      <c r="K49" s="82"/>
      <c r="L49" s="82"/>
      <c r="M49" s="82">
        <v>2</v>
      </c>
      <c r="N49" s="82">
        <v>4</v>
      </c>
      <c r="O49" s="82">
        <v>4</v>
      </c>
      <c r="P49" s="82">
        <v>4</v>
      </c>
      <c r="Q49" s="82">
        <v>4</v>
      </c>
      <c r="R49" s="82">
        <v>4</v>
      </c>
      <c r="S49" s="82">
        <v>4</v>
      </c>
      <c r="T49" s="82">
        <v>4</v>
      </c>
      <c r="U49" s="82"/>
      <c r="V49" s="178">
        <f t="shared" si="6"/>
        <v>50</v>
      </c>
      <c r="W49" s="320"/>
      <c r="X49" s="319"/>
      <c r="Y49" s="69"/>
      <c r="Z49" s="69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80">
        <f t="shared" si="60"/>
        <v>0</v>
      </c>
      <c r="AN49" s="72"/>
      <c r="AO49" s="72"/>
      <c r="AP49" s="72"/>
      <c r="AQ49" s="72"/>
      <c r="AR49" s="72"/>
      <c r="AS49" s="72"/>
      <c r="AT49" s="72"/>
      <c r="AU49" s="72"/>
      <c r="AV49" s="75"/>
      <c r="AW49" s="321"/>
      <c r="AX49" s="322"/>
      <c r="AY49" s="322"/>
      <c r="AZ49" s="322"/>
      <c r="BA49" s="322"/>
      <c r="BB49" s="322"/>
      <c r="BC49" s="322"/>
      <c r="BD49" s="322"/>
      <c r="BE49" s="323"/>
      <c r="BF49" s="324"/>
      <c r="BG49" s="56">
        <f t="shared" si="9"/>
        <v>50</v>
      </c>
    </row>
    <row r="50" spans="1:59" ht="29.25" customHeight="1" thickBot="1">
      <c r="A50" s="284"/>
      <c r="B50" s="300"/>
      <c r="C50" s="288"/>
      <c r="D50" s="86" t="s">
        <v>28</v>
      </c>
      <c r="E50" s="130">
        <v>2</v>
      </c>
      <c r="F50" s="130">
        <v>1</v>
      </c>
      <c r="G50" s="130">
        <v>2</v>
      </c>
      <c r="H50" s="130">
        <v>1</v>
      </c>
      <c r="I50" s="130">
        <v>2</v>
      </c>
      <c r="J50" s="82">
        <v>2</v>
      </c>
      <c r="K50" s="130"/>
      <c r="L50" s="131"/>
      <c r="M50" s="82">
        <v>1</v>
      </c>
      <c r="N50" s="82">
        <v>2</v>
      </c>
      <c r="O50" s="82">
        <v>2</v>
      </c>
      <c r="P50" s="82">
        <v>2</v>
      </c>
      <c r="Q50" s="82">
        <v>2</v>
      </c>
      <c r="R50" s="82">
        <v>2</v>
      </c>
      <c r="S50" s="82">
        <v>2</v>
      </c>
      <c r="T50" s="82">
        <v>2</v>
      </c>
      <c r="U50" s="82"/>
      <c r="V50" s="178">
        <f t="shared" si="6"/>
        <v>25</v>
      </c>
      <c r="W50" s="320"/>
      <c r="X50" s="319"/>
      <c r="Y50" s="69"/>
      <c r="Z50" s="69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80">
        <f t="shared" si="60"/>
        <v>0</v>
      </c>
      <c r="AN50" s="72"/>
      <c r="AO50" s="72"/>
      <c r="AP50" s="72"/>
      <c r="AQ50" s="72"/>
      <c r="AR50" s="72"/>
      <c r="AS50" s="72"/>
      <c r="AT50" s="72"/>
      <c r="AU50" s="72"/>
      <c r="AV50" s="75"/>
      <c r="AW50" s="321"/>
      <c r="AX50" s="322"/>
      <c r="AY50" s="322"/>
      <c r="AZ50" s="322"/>
      <c r="BA50" s="322"/>
      <c r="BB50" s="322"/>
      <c r="BC50" s="322"/>
      <c r="BD50" s="322"/>
      <c r="BE50" s="323"/>
      <c r="BF50" s="324"/>
      <c r="BG50" s="56">
        <f t="shared" si="9"/>
        <v>25</v>
      </c>
    </row>
    <row r="51" spans="1:59" ht="24.75" customHeight="1" thickBot="1">
      <c r="A51" s="284"/>
      <c r="B51" s="235" t="s">
        <v>93</v>
      </c>
      <c r="C51" s="301" t="s">
        <v>148</v>
      </c>
      <c r="D51" s="86" t="s">
        <v>27</v>
      </c>
      <c r="E51" s="131">
        <v>4</v>
      </c>
      <c r="F51" s="131">
        <v>4</v>
      </c>
      <c r="G51" s="131">
        <v>4</v>
      </c>
      <c r="H51" s="131">
        <v>4</v>
      </c>
      <c r="I51" s="131">
        <v>4</v>
      </c>
      <c r="J51" s="82">
        <v>4</v>
      </c>
      <c r="K51" s="131"/>
      <c r="L51" s="82"/>
      <c r="M51" s="82">
        <v>4</v>
      </c>
      <c r="N51" s="82">
        <v>4</v>
      </c>
      <c r="O51" s="82">
        <v>4</v>
      </c>
      <c r="P51" s="82">
        <v>4</v>
      </c>
      <c r="Q51" s="82">
        <v>4</v>
      </c>
      <c r="R51" s="82">
        <v>2</v>
      </c>
      <c r="S51" s="82">
        <v>2</v>
      </c>
      <c r="T51" s="82">
        <v>2</v>
      </c>
      <c r="U51" s="82"/>
      <c r="V51" s="178">
        <f t="shared" si="6"/>
        <v>50</v>
      </c>
      <c r="W51" s="320"/>
      <c r="X51" s="319"/>
      <c r="Y51" s="69"/>
      <c r="Z51" s="69"/>
      <c r="AA51" s="72"/>
      <c r="AB51" s="72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80">
        <f t="shared" si="60"/>
        <v>0</v>
      </c>
      <c r="AN51" s="72"/>
      <c r="AO51" s="72"/>
      <c r="AP51" s="72"/>
      <c r="AQ51" s="72"/>
      <c r="AR51" s="72"/>
      <c r="AS51" s="72"/>
      <c r="AT51" s="72"/>
      <c r="AU51" s="72"/>
      <c r="AV51" s="72"/>
      <c r="AW51" s="321"/>
      <c r="AX51" s="322"/>
      <c r="AY51" s="322"/>
      <c r="AZ51" s="322"/>
      <c r="BA51" s="322"/>
      <c r="BB51" s="322"/>
      <c r="BC51" s="322"/>
      <c r="BD51" s="322"/>
      <c r="BE51" s="323"/>
      <c r="BF51" s="324"/>
      <c r="BG51" s="56">
        <f t="shared" si="9"/>
        <v>50</v>
      </c>
    </row>
    <row r="52" spans="1:59" ht="30.75" customHeight="1" thickBot="1">
      <c r="A52" s="284"/>
      <c r="B52" s="236"/>
      <c r="C52" s="300"/>
      <c r="D52" s="86" t="s">
        <v>28</v>
      </c>
      <c r="E52" s="131">
        <v>2</v>
      </c>
      <c r="F52" s="131">
        <v>2</v>
      </c>
      <c r="G52" s="131">
        <v>2</v>
      </c>
      <c r="H52" s="131">
        <v>2</v>
      </c>
      <c r="I52" s="131">
        <v>2</v>
      </c>
      <c r="J52" s="82">
        <v>2</v>
      </c>
      <c r="K52" s="131"/>
      <c r="L52" s="82"/>
      <c r="M52" s="82">
        <v>2</v>
      </c>
      <c r="N52" s="82">
        <v>2</v>
      </c>
      <c r="O52" s="82">
        <v>2</v>
      </c>
      <c r="P52" s="82">
        <v>2</v>
      </c>
      <c r="Q52" s="82">
        <v>2</v>
      </c>
      <c r="R52" s="82">
        <v>1</v>
      </c>
      <c r="S52" s="82">
        <v>1</v>
      </c>
      <c r="T52" s="82">
        <v>1</v>
      </c>
      <c r="U52" s="82"/>
      <c r="V52" s="178">
        <f t="shared" si="6"/>
        <v>25</v>
      </c>
      <c r="W52" s="320"/>
      <c r="X52" s="319"/>
      <c r="Y52" s="69"/>
      <c r="Z52" s="69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80">
        <f t="shared" si="60"/>
        <v>0</v>
      </c>
      <c r="AN52" s="72"/>
      <c r="AO52" s="72"/>
      <c r="AP52" s="72"/>
      <c r="AQ52" s="72"/>
      <c r="AR52" s="72"/>
      <c r="AS52" s="72"/>
      <c r="AT52" s="72"/>
      <c r="AU52" s="72"/>
      <c r="AV52" s="72"/>
      <c r="AW52" s="321"/>
      <c r="AX52" s="322"/>
      <c r="AY52" s="322"/>
      <c r="AZ52" s="322"/>
      <c r="BA52" s="322"/>
      <c r="BB52" s="322"/>
      <c r="BC52" s="322"/>
      <c r="BD52" s="322"/>
      <c r="BE52" s="323"/>
      <c r="BF52" s="324"/>
      <c r="BG52" s="56">
        <f t="shared" si="9"/>
        <v>25</v>
      </c>
    </row>
    <row r="53" spans="1:59" ht="33" customHeight="1" thickBot="1">
      <c r="A53" s="284"/>
      <c r="B53" s="122" t="s">
        <v>149</v>
      </c>
      <c r="C53" s="123" t="s">
        <v>59</v>
      </c>
      <c r="D53" s="84"/>
      <c r="E53" s="132"/>
      <c r="F53" s="132"/>
      <c r="G53" s="132"/>
      <c r="H53" s="132"/>
      <c r="I53" s="132"/>
      <c r="J53" s="81"/>
      <c r="K53" s="132">
        <v>36</v>
      </c>
      <c r="L53" s="81">
        <v>36</v>
      </c>
      <c r="M53" s="81"/>
      <c r="N53" s="81"/>
      <c r="O53" s="81"/>
      <c r="P53" s="81"/>
      <c r="Q53" s="81"/>
      <c r="R53" s="81"/>
      <c r="S53" s="81"/>
      <c r="T53" s="81"/>
      <c r="U53" s="81"/>
      <c r="V53" s="178">
        <f t="shared" si="6"/>
        <v>72</v>
      </c>
      <c r="W53" s="318"/>
      <c r="X53" s="319"/>
      <c r="Y53" s="73"/>
      <c r="Z53" s="73"/>
      <c r="AA53" s="79"/>
      <c r="AB53" s="79"/>
      <c r="AC53" s="79"/>
      <c r="AD53" s="79"/>
      <c r="AE53" s="79"/>
      <c r="AF53" s="79"/>
      <c r="AG53" s="79"/>
      <c r="AH53" s="79"/>
      <c r="AI53" s="79"/>
      <c r="AJ53" s="79"/>
      <c r="AK53" s="79"/>
      <c r="AL53" s="73"/>
      <c r="AM53" s="80">
        <f t="shared" si="60"/>
        <v>0</v>
      </c>
      <c r="AN53" s="79"/>
      <c r="AO53" s="79"/>
      <c r="AP53" s="79"/>
      <c r="AQ53" s="79"/>
      <c r="AR53" s="79"/>
      <c r="AS53" s="79"/>
      <c r="AT53" s="79"/>
      <c r="AU53" s="79"/>
      <c r="AV53" s="76"/>
      <c r="AW53" s="321"/>
      <c r="AX53" s="322"/>
      <c r="AY53" s="322"/>
      <c r="AZ53" s="322"/>
      <c r="BA53" s="322"/>
      <c r="BB53" s="322"/>
      <c r="BC53" s="322"/>
      <c r="BD53" s="322"/>
      <c r="BE53" s="323"/>
      <c r="BF53" s="324"/>
      <c r="BG53" s="56">
        <f t="shared" si="9"/>
        <v>72</v>
      </c>
    </row>
    <row r="54" spans="1:59" ht="33" customHeight="1" thickBot="1">
      <c r="A54" s="284"/>
      <c r="B54" s="117" t="s">
        <v>88</v>
      </c>
      <c r="C54" s="116" t="s">
        <v>60</v>
      </c>
      <c r="D54" s="118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178">
        <f t="shared" si="6"/>
        <v>0</v>
      </c>
      <c r="W54" s="318"/>
      <c r="X54" s="319"/>
      <c r="Y54" s="73"/>
      <c r="Z54" s="73"/>
      <c r="AA54" s="79"/>
      <c r="AB54" s="79"/>
      <c r="AC54" s="79"/>
      <c r="AD54" s="79"/>
      <c r="AE54" s="79"/>
      <c r="AF54" s="79"/>
      <c r="AG54" s="79"/>
      <c r="AH54" s="79"/>
      <c r="AI54" s="79"/>
      <c r="AJ54" s="79"/>
      <c r="AK54" s="79"/>
      <c r="AL54" s="73"/>
      <c r="AM54" s="80">
        <f t="shared" si="60"/>
        <v>0</v>
      </c>
      <c r="AN54" s="79"/>
      <c r="AO54" s="79"/>
      <c r="AP54" s="79"/>
      <c r="AQ54" s="79"/>
      <c r="AR54" s="79"/>
      <c r="AS54" s="79"/>
      <c r="AT54" s="79"/>
      <c r="AU54" s="79"/>
      <c r="AV54" s="76"/>
      <c r="AW54" s="321"/>
      <c r="AX54" s="322"/>
      <c r="AY54" s="322"/>
      <c r="AZ54" s="322"/>
      <c r="BA54" s="322"/>
      <c r="BB54" s="322"/>
      <c r="BC54" s="322"/>
      <c r="BD54" s="322"/>
      <c r="BE54" s="323"/>
      <c r="BF54" s="324"/>
      <c r="BG54" s="56">
        <f t="shared" si="9"/>
        <v>0</v>
      </c>
    </row>
    <row r="55" spans="1:59" ht="33" customHeight="1" thickTop="1" thickBot="1">
      <c r="A55" s="284"/>
      <c r="B55" s="296" t="s">
        <v>174</v>
      </c>
      <c r="C55" s="298" t="s">
        <v>175</v>
      </c>
      <c r="D55" s="113" t="s">
        <v>27</v>
      </c>
      <c r="E55" s="101">
        <f>E57+E59</f>
        <v>0</v>
      </c>
      <c r="F55" s="101">
        <f t="shared" ref="F55:I55" si="71">F57+F59</f>
        <v>0</v>
      </c>
      <c r="G55" s="101">
        <f t="shared" si="71"/>
        <v>0</v>
      </c>
      <c r="H55" s="101">
        <f t="shared" si="71"/>
        <v>0</v>
      </c>
      <c r="I55" s="101">
        <f t="shared" si="71"/>
        <v>0</v>
      </c>
      <c r="J55" s="101">
        <f t="shared" ref="J55" si="72">J57+J59</f>
        <v>0</v>
      </c>
      <c r="K55" s="101"/>
      <c r="L55" s="101"/>
      <c r="M55" s="101">
        <f t="shared" ref="M55:T55" si="73">M57+M59</f>
        <v>0</v>
      </c>
      <c r="N55" s="101">
        <f t="shared" si="73"/>
        <v>0</v>
      </c>
      <c r="O55" s="101">
        <f t="shared" si="73"/>
        <v>0</v>
      </c>
      <c r="P55" s="101">
        <f t="shared" si="73"/>
        <v>0</v>
      </c>
      <c r="Q55" s="101">
        <f t="shared" si="73"/>
        <v>0</v>
      </c>
      <c r="R55" s="101">
        <f t="shared" si="73"/>
        <v>0</v>
      </c>
      <c r="S55" s="101">
        <f t="shared" si="73"/>
        <v>0</v>
      </c>
      <c r="T55" s="101">
        <f t="shared" si="73"/>
        <v>0</v>
      </c>
      <c r="U55" s="101"/>
      <c r="V55" s="178">
        <f t="shared" si="6"/>
        <v>0</v>
      </c>
      <c r="W55" s="318"/>
      <c r="X55" s="319"/>
      <c r="Y55" s="77">
        <f>Y57+Y59</f>
        <v>18</v>
      </c>
      <c r="Z55" s="77">
        <f t="shared" ref="Z55:AL55" si="74">Z57+Z59</f>
        <v>18</v>
      </c>
      <c r="AA55" s="77">
        <f t="shared" si="74"/>
        <v>18</v>
      </c>
      <c r="AB55" s="77">
        <f t="shared" si="74"/>
        <v>18</v>
      </c>
      <c r="AC55" s="77">
        <f t="shared" si="74"/>
        <v>18</v>
      </c>
      <c r="AD55" s="77"/>
      <c r="AE55" s="77">
        <f t="shared" ref="AE55:AG55" si="75">AE57+AE59</f>
        <v>16</v>
      </c>
      <c r="AF55" s="77">
        <f t="shared" si="75"/>
        <v>18</v>
      </c>
      <c r="AG55" s="77">
        <f t="shared" si="75"/>
        <v>18</v>
      </c>
      <c r="AH55" s="77"/>
      <c r="AI55" s="77"/>
      <c r="AJ55" s="77"/>
      <c r="AK55" s="77"/>
      <c r="AL55" s="77">
        <f t="shared" si="74"/>
        <v>16</v>
      </c>
      <c r="AM55" s="80">
        <f t="shared" ref="AM55:AM66" si="76">SUM(Y55:AL55)</f>
        <v>158</v>
      </c>
      <c r="AN55" s="101"/>
      <c r="AO55" s="101"/>
      <c r="AP55" s="101"/>
      <c r="AQ55" s="101"/>
      <c r="AR55" s="101"/>
      <c r="AS55" s="101"/>
      <c r="AT55" s="101"/>
      <c r="AU55" s="101"/>
      <c r="AV55" s="101"/>
      <c r="AW55" s="321"/>
      <c r="AX55" s="322"/>
      <c r="AY55" s="322"/>
      <c r="AZ55" s="322"/>
      <c r="BA55" s="322"/>
      <c r="BB55" s="322"/>
      <c r="BC55" s="322"/>
      <c r="BD55" s="322"/>
      <c r="BE55" s="323"/>
      <c r="BF55" s="324"/>
      <c r="BG55" s="56">
        <f t="shared" si="9"/>
        <v>158</v>
      </c>
    </row>
    <row r="56" spans="1:59" ht="33" customHeight="1" thickBot="1">
      <c r="A56" s="284"/>
      <c r="B56" s="302"/>
      <c r="C56" s="303"/>
      <c r="D56" s="114" t="s">
        <v>28</v>
      </c>
      <c r="E56" s="101">
        <f>E58+E60</f>
        <v>0</v>
      </c>
      <c r="F56" s="101">
        <f t="shared" ref="F56:I56" si="77">F58+F60</f>
        <v>0</v>
      </c>
      <c r="G56" s="101">
        <f t="shared" si="77"/>
        <v>0</v>
      </c>
      <c r="H56" s="101">
        <f t="shared" si="77"/>
        <v>0</v>
      </c>
      <c r="I56" s="101">
        <f t="shared" si="77"/>
        <v>0</v>
      </c>
      <c r="J56" s="101">
        <f t="shared" ref="J56" si="78">J58+J60</f>
        <v>0</v>
      </c>
      <c r="K56" s="101"/>
      <c r="L56" s="101"/>
      <c r="M56" s="101">
        <f t="shared" ref="M56:T56" si="79">M58+M60</f>
        <v>0</v>
      </c>
      <c r="N56" s="101">
        <f t="shared" si="79"/>
        <v>0</v>
      </c>
      <c r="O56" s="101">
        <f t="shared" si="79"/>
        <v>0</v>
      </c>
      <c r="P56" s="101">
        <f t="shared" si="79"/>
        <v>0</v>
      </c>
      <c r="Q56" s="101">
        <f t="shared" si="79"/>
        <v>0</v>
      </c>
      <c r="R56" s="101">
        <f t="shared" si="79"/>
        <v>0</v>
      </c>
      <c r="S56" s="101">
        <f t="shared" si="79"/>
        <v>0</v>
      </c>
      <c r="T56" s="101">
        <f t="shared" si="79"/>
        <v>0</v>
      </c>
      <c r="U56" s="101"/>
      <c r="V56" s="178">
        <f t="shared" si="6"/>
        <v>0</v>
      </c>
      <c r="W56" s="318"/>
      <c r="X56" s="319"/>
      <c r="Y56" s="77">
        <f>Y58+Y60</f>
        <v>9</v>
      </c>
      <c r="Z56" s="77">
        <f t="shared" ref="Z56:AL56" si="80">Z58+Z60</f>
        <v>9</v>
      </c>
      <c r="AA56" s="77">
        <f t="shared" si="80"/>
        <v>9</v>
      </c>
      <c r="AB56" s="77">
        <f t="shared" si="80"/>
        <v>9</v>
      </c>
      <c r="AC56" s="77">
        <f t="shared" si="80"/>
        <v>9</v>
      </c>
      <c r="AD56" s="77"/>
      <c r="AE56" s="77">
        <f t="shared" ref="AE56:AG56" si="81">AE58+AE60</f>
        <v>8</v>
      </c>
      <c r="AF56" s="77">
        <f t="shared" si="81"/>
        <v>9</v>
      </c>
      <c r="AG56" s="77">
        <f t="shared" si="81"/>
        <v>9</v>
      </c>
      <c r="AH56" s="77"/>
      <c r="AI56" s="77"/>
      <c r="AJ56" s="77"/>
      <c r="AK56" s="77"/>
      <c r="AL56" s="77">
        <f t="shared" si="80"/>
        <v>8</v>
      </c>
      <c r="AM56" s="80">
        <f t="shared" si="76"/>
        <v>79</v>
      </c>
      <c r="AN56" s="101"/>
      <c r="AO56" s="101"/>
      <c r="AP56" s="101"/>
      <c r="AQ56" s="101"/>
      <c r="AR56" s="101"/>
      <c r="AS56" s="101"/>
      <c r="AT56" s="101"/>
      <c r="AU56" s="101"/>
      <c r="AV56" s="101"/>
      <c r="AW56" s="321"/>
      <c r="AX56" s="322"/>
      <c r="AY56" s="322"/>
      <c r="AZ56" s="322"/>
      <c r="BA56" s="322"/>
      <c r="BB56" s="322"/>
      <c r="BC56" s="322"/>
      <c r="BD56" s="322"/>
      <c r="BE56" s="323"/>
      <c r="BF56" s="324"/>
      <c r="BG56" s="56">
        <f t="shared" si="9"/>
        <v>79</v>
      </c>
    </row>
    <row r="57" spans="1:59" ht="33" customHeight="1" thickTop="1" thickBot="1">
      <c r="A57" s="284"/>
      <c r="B57" s="231" t="s">
        <v>176</v>
      </c>
      <c r="C57" s="233" t="s">
        <v>177</v>
      </c>
      <c r="D57" s="85" t="s">
        <v>27</v>
      </c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178">
        <f t="shared" si="6"/>
        <v>0</v>
      </c>
      <c r="W57" s="320"/>
      <c r="X57" s="319"/>
      <c r="Y57" s="69">
        <v>10</v>
      </c>
      <c r="Z57" s="69">
        <v>10</v>
      </c>
      <c r="AA57" s="72">
        <v>10</v>
      </c>
      <c r="AB57" s="72">
        <v>10</v>
      </c>
      <c r="AC57" s="72">
        <v>10</v>
      </c>
      <c r="AD57" s="72"/>
      <c r="AE57" s="72">
        <v>8</v>
      </c>
      <c r="AF57" s="72">
        <v>10</v>
      </c>
      <c r="AG57" s="72">
        <v>10</v>
      </c>
      <c r="AH57" s="72"/>
      <c r="AI57" s="72"/>
      <c r="AJ57" s="72"/>
      <c r="AK57" s="72"/>
      <c r="AL57" s="72">
        <v>8</v>
      </c>
      <c r="AM57" s="80">
        <f t="shared" si="76"/>
        <v>86</v>
      </c>
      <c r="AN57" s="72"/>
      <c r="AO57" s="72"/>
      <c r="AP57" s="72"/>
      <c r="AQ57" s="72"/>
      <c r="AR57" s="72"/>
      <c r="AS57" s="72"/>
      <c r="AT57" s="72"/>
      <c r="AU57" s="72"/>
      <c r="AV57" s="75"/>
      <c r="AW57" s="321"/>
      <c r="AX57" s="322"/>
      <c r="AY57" s="322"/>
      <c r="AZ57" s="322"/>
      <c r="BA57" s="322"/>
      <c r="BB57" s="322"/>
      <c r="BC57" s="322"/>
      <c r="BD57" s="322"/>
      <c r="BE57" s="323"/>
      <c r="BF57" s="324"/>
      <c r="BG57" s="56">
        <f t="shared" si="9"/>
        <v>86</v>
      </c>
    </row>
    <row r="58" spans="1:59" ht="33" customHeight="1" thickBot="1">
      <c r="A58" s="284"/>
      <c r="B58" s="300"/>
      <c r="C58" s="288"/>
      <c r="D58" s="86" t="s">
        <v>28</v>
      </c>
      <c r="E58" s="130"/>
      <c r="F58" s="130"/>
      <c r="G58" s="130"/>
      <c r="H58" s="130"/>
      <c r="I58" s="130"/>
      <c r="J58" s="82"/>
      <c r="K58" s="130"/>
      <c r="L58" s="133"/>
      <c r="M58" s="82"/>
      <c r="N58" s="82"/>
      <c r="O58" s="82"/>
      <c r="P58" s="82"/>
      <c r="Q58" s="82"/>
      <c r="R58" s="82"/>
      <c r="S58" s="82"/>
      <c r="T58" s="82"/>
      <c r="U58" s="82"/>
      <c r="V58" s="178">
        <f t="shared" si="6"/>
        <v>0</v>
      </c>
      <c r="W58" s="320"/>
      <c r="X58" s="319"/>
      <c r="Y58" s="69">
        <v>5</v>
      </c>
      <c r="Z58" s="69">
        <v>5</v>
      </c>
      <c r="AA58" s="72">
        <v>5</v>
      </c>
      <c r="AB58" s="72">
        <v>5</v>
      </c>
      <c r="AC58" s="72">
        <v>5</v>
      </c>
      <c r="AD58" s="72"/>
      <c r="AE58" s="72">
        <v>4</v>
      </c>
      <c r="AF58" s="72">
        <v>5</v>
      </c>
      <c r="AG58" s="72">
        <v>5</v>
      </c>
      <c r="AH58" s="72"/>
      <c r="AI58" s="72"/>
      <c r="AJ58" s="72"/>
      <c r="AK58" s="72"/>
      <c r="AL58" s="72">
        <v>4</v>
      </c>
      <c r="AM58" s="80">
        <f t="shared" si="76"/>
        <v>43</v>
      </c>
      <c r="AN58" s="72"/>
      <c r="AO58" s="72"/>
      <c r="AP58" s="72"/>
      <c r="AQ58" s="72"/>
      <c r="AR58" s="72"/>
      <c r="AS58" s="72"/>
      <c r="AT58" s="72"/>
      <c r="AU58" s="72"/>
      <c r="AV58" s="75"/>
      <c r="AW58" s="321"/>
      <c r="AX58" s="322"/>
      <c r="AY58" s="322"/>
      <c r="AZ58" s="322"/>
      <c r="BA58" s="322"/>
      <c r="BB58" s="322"/>
      <c r="BC58" s="322"/>
      <c r="BD58" s="322"/>
      <c r="BE58" s="323"/>
      <c r="BF58" s="324"/>
      <c r="BG58" s="56">
        <f t="shared" si="9"/>
        <v>43</v>
      </c>
    </row>
    <row r="59" spans="1:59" ht="33" customHeight="1" thickTop="1" thickBot="1">
      <c r="A59" s="284"/>
      <c r="B59" s="231" t="s">
        <v>178</v>
      </c>
      <c r="C59" s="233" t="s">
        <v>179</v>
      </c>
      <c r="D59" s="85" t="s">
        <v>27</v>
      </c>
      <c r="E59" s="131"/>
      <c r="F59" s="131"/>
      <c r="G59" s="131"/>
      <c r="H59" s="134"/>
      <c r="I59" s="134"/>
      <c r="J59" s="82"/>
      <c r="K59" s="134"/>
      <c r="L59" s="134"/>
      <c r="M59" s="82"/>
      <c r="N59" s="82"/>
      <c r="O59" s="82"/>
      <c r="P59" s="82"/>
      <c r="Q59" s="82"/>
      <c r="R59" s="82"/>
      <c r="S59" s="82"/>
      <c r="T59" s="82"/>
      <c r="U59" s="82"/>
      <c r="V59" s="178">
        <f t="shared" si="6"/>
        <v>0</v>
      </c>
      <c r="W59" s="320"/>
      <c r="X59" s="319"/>
      <c r="Y59" s="69">
        <v>8</v>
      </c>
      <c r="Z59" s="69">
        <v>8</v>
      </c>
      <c r="AA59" s="69">
        <v>8</v>
      </c>
      <c r="AB59" s="69">
        <v>8</v>
      </c>
      <c r="AC59" s="69">
        <v>8</v>
      </c>
      <c r="AD59" s="72"/>
      <c r="AE59" s="72">
        <v>8</v>
      </c>
      <c r="AF59" s="72">
        <v>8</v>
      </c>
      <c r="AG59" s="72">
        <v>8</v>
      </c>
      <c r="AH59" s="72"/>
      <c r="AI59" s="72"/>
      <c r="AJ59" s="72"/>
      <c r="AK59" s="72"/>
      <c r="AL59" s="72">
        <v>8</v>
      </c>
      <c r="AM59" s="80">
        <f t="shared" si="76"/>
        <v>72</v>
      </c>
      <c r="AN59" s="72"/>
      <c r="AO59" s="72"/>
      <c r="AP59" s="72"/>
      <c r="AQ59" s="72"/>
      <c r="AR59" s="72"/>
      <c r="AS59" s="72"/>
      <c r="AT59" s="72"/>
      <c r="AU59" s="72"/>
      <c r="AV59" s="75"/>
      <c r="AW59" s="321"/>
      <c r="AX59" s="322"/>
      <c r="AY59" s="322"/>
      <c r="AZ59" s="322"/>
      <c r="BA59" s="322"/>
      <c r="BB59" s="322"/>
      <c r="BC59" s="322"/>
      <c r="BD59" s="322"/>
      <c r="BE59" s="323"/>
      <c r="BF59" s="324"/>
      <c r="BG59" s="56">
        <f t="shared" si="9"/>
        <v>72</v>
      </c>
    </row>
    <row r="60" spans="1:59" ht="33" customHeight="1" thickBot="1">
      <c r="A60" s="284"/>
      <c r="B60" s="300"/>
      <c r="C60" s="288"/>
      <c r="D60" s="86" t="s">
        <v>28</v>
      </c>
      <c r="E60" s="131"/>
      <c r="F60" s="134"/>
      <c r="G60" s="134"/>
      <c r="H60" s="134"/>
      <c r="I60" s="134"/>
      <c r="J60" s="82"/>
      <c r="K60" s="134"/>
      <c r="L60" s="131"/>
      <c r="M60" s="82"/>
      <c r="N60" s="82"/>
      <c r="O60" s="82"/>
      <c r="P60" s="82"/>
      <c r="Q60" s="82"/>
      <c r="R60" s="82"/>
      <c r="S60" s="82"/>
      <c r="T60" s="82"/>
      <c r="U60" s="82"/>
      <c r="V60" s="178">
        <f t="shared" si="6"/>
        <v>0</v>
      </c>
      <c r="W60" s="320"/>
      <c r="X60" s="319"/>
      <c r="Y60" s="69">
        <v>4</v>
      </c>
      <c r="Z60" s="69">
        <v>4</v>
      </c>
      <c r="AA60" s="72">
        <v>4</v>
      </c>
      <c r="AB60" s="72">
        <v>4</v>
      </c>
      <c r="AC60" s="72">
        <v>4</v>
      </c>
      <c r="AD60" s="72"/>
      <c r="AE60" s="72">
        <v>4</v>
      </c>
      <c r="AF60" s="72">
        <v>4</v>
      </c>
      <c r="AG60" s="72">
        <v>4</v>
      </c>
      <c r="AH60" s="72"/>
      <c r="AI60" s="72"/>
      <c r="AJ60" s="72"/>
      <c r="AK60" s="72"/>
      <c r="AL60" s="72">
        <v>4</v>
      </c>
      <c r="AM60" s="80">
        <f t="shared" si="76"/>
        <v>36</v>
      </c>
      <c r="AN60" s="72"/>
      <c r="AO60" s="72"/>
      <c r="AP60" s="72"/>
      <c r="AQ60" s="72"/>
      <c r="AR60" s="72"/>
      <c r="AS60" s="72"/>
      <c r="AT60" s="72"/>
      <c r="AU60" s="72"/>
      <c r="AV60" s="75"/>
      <c r="AW60" s="321"/>
      <c r="AX60" s="322"/>
      <c r="AY60" s="322"/>
      <c r="AZ60" s="322"/>
      <c r="BA60" s="322"/>
      <c r="BB60" s="322"/>
      <c r="BC60" s="322"/>
      <c r="BD60" s="322"/>
      <c r="BE60" s="323"/>
      <c r="BF60" s="324"/>
      <c r="BG60" s="56">
        <f t="shared" si="9"/>
        <v>36</v>
      </c>
    </row>
    <row r="61" spans="1:59" ht="33" customHeight="1" thickBot="1">
      <c r="A61" s="284"/>
      <c r="B61" s="122" t="s">
        <v>180</v>
      </c>
      <c r="C61" s="123" t="s">
        <v>59</v>
      </c>
      <c r="D61" s="84"/>
      <c r="E61" s="132"/>
      <c r="F61" s="132"/>
      <c r="G61" s="132"/>
      <c r="H61" s="132"/>
      <c r="I61" s="132"/>
      <c r="J61" s="81"/>
      <c r="K61" s="132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178">
        <f t="shared" si="6"/>
        <v>0</v>
      </c>
      <c r="W61" s="318"/>
      <c r="X61" s="319"/>
      <c r="Y61" s="73"/>
      <c r="Z61" s="73"/>
      <c r="AA61" s="79"/>
      <c r="AB61" s="79"/>
      <c r="AC61" s="79"/>
      <c r="AD61" s="79">
        <v>36</v>
      </c>
      <c r="AE61" s="79"/>
      <c r="AF61" s="79"/>
      <c r="AG61" s="79"/>
      <c r="AH61" s="79"/>
      <c r="AI61" s="79"/>
      <c r="AJ61" s="79"/>
      <c r="AK61" s="79"/>
      <c r="AL61" s="73"/>
      <c r="AM61" s="80">
        <f t="shared" si="76"/>
        <v>36</v>
      </c>
      <c r="AN61" s="79"/>
      <c r="AO61" s="79"/>
      <c r="AP61" s="79"/>
      <c r="AQ61" s="79"/>
      <c r="AR61" s="79"/>
      <c r="AS61" s="79"/>
      <c r="AT61" s="79"/>
      <c r="AU61" s="79"/>
      <c r="AV61" s="76"/>
      <c r="AW61" s="321"/>
      <c r="AX61" s="322"/>
      <c r="AY61" s="322"/>
      <c r="AZ61" s="322"/>
      <c r="BA61" s="322"/>
      <c r="BB61" s="322"/>
      <c r="BC61" s="322"/>
      <c r="BD61" s="322"/>
      <c r="BE61" s="323"/>
      <c r="BF61" s="324"/>
      <c r="BG61" s="56">
        <f t="shared" si="9"/>
        <v>36</v>
      </c>
    </row>
    <row r="62" spans="1:59" ht="33" customHeight="1" thickBot="1">
      <c r="A62" s="284"/>
      <c r="B62" s="117" t="s">
        <v>181</v>
      </c>
      <c r="C62" s="116" t="s">
        <v>60</v>
      </c>
      <c r="D62" s="118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178">
        <f t="shared" si="6"/>
        <v>0</v>
      </c>
      <c r="W62" s="318"/>
      <c r="X62" s="319"/>
      <c r="Y62" s="73"/>
      <c r="Z62" s="73"/>
      <c r="AA62" s="79"/>
      <c r="AB62" s="79"/>
      <c r="AC62" s="79"/>
      <c r="AD62" s="79"/>
      <c r="AE62" s="79"/>
      <c r="AF62" s="79"/>
      <c r="AG62" s="79"/>
      <c r="AH62" s="79"/>
      <c r="AI62" s="79"/>
      <c r="AJ62" s="79"/>
      <c r="AK62" s="79"/>
      <c r="AL62" s="73"/>
      <c r="AM62" s="80">
        <f t="shared" si="76"/>
        <v>0</v>
      </c>
      <c r="AN62" s="79"/>
      <c r="AO62" s="79"/>
      <c r="AP62" s="79"/>
      <c r="AQ62" s="79"/>
      <c r="AR62" s="79"/>
      <c r="AS62" s="79"/>
      <c r="AT62" s="79"/>
      <c r="AU62" s="79"/>
      <c r="AV62" s="76"/>
      <c r="AW62" s="321"/>
      <c r="AX62" s="322"/>
      <c r="AY62" s="322"/>
      <c r="AZ62" s="322"/>
      <c r="BA62" s="322"/>
      <c r="BB62" s="322"/>
      <c r="BC62" s="322"/>
      <c r="BD62" s="322"/>
      <c r="BE62" s="323"/>
      <c r="BF62" s="324"/>
      <c r="BG62" s="56">
        <f t="shared" si="9"/>
        <v>0</v>
      </c>
    </row>
    <row r="63" spans="1:59" ht="33" customHeight="1" thickBot="1">
      <c r="A63" s="284"/>
      <c r="B63" s="126" t="s">
        <v>94</v>
      </c>
      <c r="C63" s="128" t="s">
        <v>95</v>
      </c>
      <c r="D63" s="118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178">
        <f t="shared" si="6"/>
        <v>0</v>
      </c>
      <c r="W63" s="318"/>
      <c r="X63" s="319"/>
      <c r="Y63" s="73"/>
      <c r="Z63" s="73"/>
      <c r="AA63" s="79"/>
      <c r="AB63" s="79"/>
      <c r="AC63" s="79"/>
      <c r="AD63" s="79"/>
      <c r="AE63" s="79"/>
      <c r="AF63" s="79"/>
      <c r="AG63" s="79"/>
      <c r="AH63" s="79"/>
      <c r="AI63" s="79"/>
      <c r="AJ63" s="79">
        <v>36</v>
      </c>
      <c r="AK63" s="79">
        <v>36</v>
      </c>
      <c r="AL63" s="73"/>
      <c r="AM63" s="80">
        <f t="shared" si="76"/>
        <v>72</v>
      </c>
      <c r="AN63" s="79">
        <v>36</v>
      </c>
      <c r="AO63" s="79">
        <v>36</v>
      </c>
      <c r="AP63" s="79">
        <v>36</v>
      </c>
      <c r="AQ63" s="79">
        <v>36</v>
      </c>
      <c r="AR63" s="79"/>
      <c r="AS63" s="79"/>
      <c r="AT63" s="79"/>
      <c r="AU63" s="79"/>
      <c r="AV63" s="76"/>
      <c r="AW63" s="321"/>
      <c r="AX63" s="322"/>
      <c r="AY63" s="322"/>
      <c r="AZ63" s="322"/>
      <c r="BA63" s="322"/>
      <c r="BB63" s="322"/>
      <c r="BC63" s="322"/>
      <c r="BD63" s="322"/>
      <c r="BE63" s="323"/>
      <c r="BF63" s="324"/>
      <c r="BG63" s="56">
        <f t="shared" si="9"/>
        <v>72</v>
      </c>
    </row>
    <row r="64" spans="1:59" ht="24.75" customHeight="1" thickBot="1">
      <c r="A64" s="284"/>
      <c r="B64" s="289" t="s">
        <v>89</v>
      </c>
      <c r="C64" s="290"/>
      <c r="D64" s="291"/>
      <c r="E64" s="135">
        <f>E15</f>
        <v>36</v>
      </c>
      <c r="F64" s="135">
        <f t="shared" ref="F64:I64" si="82">F15</f>
        <v>36</v>
      </c>
      <c r="G64" s="135">
        <f t="shared" si="82"/>
        <v>36</v>
      </c>
      <c r="H64" s="135">
        <f t="shared" si="82"/>
        <v>36</v>
      </c>
      <c r="I64" s="135">
        <f t="shared" si="82"/>
        <v>36</v>
      </c>
      <c r="J64" s="135">
        <f t="shared" ref="J64" si="83">J15</f>
        <v>36</v>
      </c>
      <c r="K64" s="135"/>
      <c r="L64" s="135"/>
      <c r="M64" s="135">
        <f t="shared" ref="M64:T64" si="84">M15</f>
        <v>36</v>
      </c>
      <c r="N64" s="135">
        <f t="shared" si="84"/>
        <v>36</v>
      </c>
      <c r="O64" s="135">
        <f t="shared" si="84"/>
        <v>36</v>
      </c>
      <c r="P64" s="135">
        <f t="shared" si="84"/>
        <v>36</v>
      </c>
      <c r="Q64" s="135">
        <f t="shared" si="84"/>
        <v>36</v>
      </c>
      <c r="R64" s="135">
        <f t="shared" si="84"/>
        <v>36</v>
      </c>
      <c r="S64" s="135">
        <f t="shared" si="84"/>
        <v>36</v>
      </c>
      <c r="T64" s="135">
        <f t="shared" si="84"/>
        <v>36</v>
      </c>
      <c r="U64" s="135"/>
      <c r="V64" s="178">
        <f t="shared" si="6"/>
        <v>504</v>
      </c>
      <c r="W64" s="318"/>
      <c r="X64" s="318"/>
      <c r="Y64" s="78">
        <f>Y15</f>
        <v>36</v>
      </c>
      <c r="Z64" s="78">
        <f t="shared" ref="Z64:AL64" si="85">Z15</f>
        <v>36</v>
      </c>
      <c r="AA64" s="78">
        <f t="shared" si="85"/>
        <v>36</v>
      </c>
      <c r="AB64" s="78">
        <f t="shared" si="85"/>
        <v>36</v>
      </c>
      <c r="AC64" s="78">
        <f t="shared" si="85"/>
        <v>36</v>
      </c>
      <c r="AD64" s="78"/>
      <c r="AE64" s="78">
        <f t="shared" ref="AE64:AG64" si="86">AE15</f>
        <v>36</v>
      </c>
      <c r="AF64" s="78">
        <f t="shared" si="86"/>
        <v>36</v>
      </c>
      <c r="AG64" s="78">
        <f t="shared" si="86"/>
        <v>36</v>
      </c>
      <c r="AH64" s="78"/>
      <c r="AI64" s="78"/>
      <c r="AJ64" s="78"/>
      <c r="AK64" s="78"/>
      <c r="AL64" s="78">
        <f t="shared" si="85"/>
        <v>36</v>
      </c>
      <c r="AM64" s="80">
        <f t="shared" si="76"/>
        <v>324</v>
      </c>
      <c r="AN64" s="83"/>
      <c r="AO64" s="83"/>
      <c r="AP64" s="83"/>
      <c r="AQ64" s="83"/>
      <c r="AR64" s="83"/>
      <c r="AS64" s="83"/>
      <c r="AT64" s="83"/>
      <c r="AU64" s="83"/>
      <c r="AV64" s="83"/>
      <c r="AW64" s="321"/>
      <c r="AX64" s="325"/>
      <c r="AY64" s="325"/>
      <c r="AZ64" s="325"/>
      <c r="BA64" s="325"/>
      <c r="BB64" s="325"/>
      <c r="BC64" s="325"/>
      <c r="BD64" s="325"/>
      <c r="BE64" s="325"/>
      <c r="BF64" s="325"/>
      <c r="BG64" s="56">
        <f t="shared" si="9"/>
        <v>828</v>
      </c>
    </row>
    <row r="65" spans="1:59" ht="41.25" customHeight="1" thickBot="1">
      <c r="A65" s="284"/>
      <c r="B65" s="237" t="s">
        <v>90</v>
      </c>
      <c r="C65" s="238"/>
      <c r="D65" s="239"/>
      <c r="E65" s="135">
        <f>E16</f>
        <v>18</v>
      </c>
      <c r="F65" s="135">
        <f t="shared" ref="F65:I65" si="87">F16</f>
        <v>18</v>
      </c>
      <c r="G65" s="135">
        <f t="shared" si="87"/>
        <v>18</v>
      </c>
      <c r="H65" s="135">
        <f t="shared" si="87"/>
        <v>18</v>
      </c>
      <c r="I65" s="135">
        <f t="shared" si="87"/>
        <v>18</v>
      </c>
      <c r="J65" s="135">
        <f t="shared" ref="J65" si="88">J16</f>
        <v>18</v>
      </c>
      <c r="K65" s="135"/>
      <c r="L65" s="135"/>
      <c r="M65" s="135">
        <f t="shared" ref="M65:T65" si="89">M16</f>
        <v>18</v>
      </c>
      <c r="N65" s="135">
        <f t="shared" si="89"/>
        <v>18</v>
      </c>
      <c r="O65" s="135">
        <f t="shared" si="89"/>
        <v>18</v>
      </c>
      <c r="P65" s="135">
        <f t="shared" si="89"/>
        <v>18</v>
      </c>
      <c r="Q65" s="135">
        <f t="shared" si="89"/>
        <v>18</v>
      </c>
      <c r="R65" s="135">
        <f t="shared" si="89"/>
        <v>18</v>
      </c>
      <c r="S65" s="135">
        <f t="shared" si="89"/>
        <v>18</v>
      </c>
      <c r="T65" s="135">
        <f t="shared" si="89"/>
        <v>18</v>
      </c>
      <c r="U65" s="135"/>
      <c r="V65" s="178">
        <f t="shared" si="6"/>
        <v>252</v>
      </c>
      <c r="W65" s="318"/>
      <c r="X65" s="318"/>
      <c r="Y65" s="78">
        <f>Y16</f>
        <v>18</v>
      </c>
      <c r="Z65" s="78">
        <f t="shared" ref="Z65:AL65" si="90">Z16</f>
        <v>18</v>
      </c>
      <c r="AA65" s="78">
        <f t="shared" si="90"/>
        <v>18</v>
      </c>
      <c r="AB65" s="78">
        <f t="shared" si="90"/>
        <v>18</v>
      </c>
      <c r="AC65" s="78">
        <f t="shared" si="90"/>
        <v>18</v>
      </c>
      <c r="AD65" s="78"/>
      <c r="AE65" s="78">
        <f t="shared" ref="AE65:AG65" si="91">AE16</f>
        <v>18</v>
      </c>
      <c r="AF65" s="78">
        <f t="shared" si="91"/>
        <v>18</v>
      </c>
      <c r="AG65" s="78">
        <f t="shared" si="91"/>
        <v>18</v>
      </c>
      <c r="AH65" s="78"/>
      <c r="AI65" s="78"/>
      <c r="AJ65" s="78"/>
      <c r="AK65" s="78"/>
      <c r="AL65" s="78">
        <f t="shared" si="90"/>
        <v>18</v>
      </c>
      <c r="AM65" s="80">
        <f t="shared" si="76"/>
        <v>162</v>
      </c>
      <c r="AN65" s="83"/>
      <c r="AO65" s="83"/>
      <c r="AP65" s="83"/>
      <c r="AQ65" s="83"/>
      <c r="AR65" s="83"/>
      <c r="AS65" s="83"/>
      <c r="AT65" s="83"/>
      <c r="AU65" s="83"/>
      <c r="AV65" s="83"/>
      <c r="AW65" s="321"/>
      <c r="AX65" s="325"/>
      <c r="AY65" s="325"/>
      <c r="AZ65" s="325"/>
      <c r="BA65" s="325"/>
      <c r="BB65" s="325"/>
      <c r="BC65" s="325"/>
      <c r="BD65" s="325"/>
      <c r="BE65" s="325"/>
      <c r="BF65" s="325"/>
      <c r="BG65" s="56">
        <f t="shared" si="9"/>
        <v>414</v>
      </c>
    </row>
    <row r="66" spans="1:59" ht="24.75" customHeight="1" thickBot="1">
      <c r="A66" s="284"/>
      <c r="B66" s="237" t="s">
        <v>96</v>
      </c>
      <c r="C66" s="238"/>
      <c r="D66" s="239"/>
      <c r="E66" s="136">
        <f>E64+E65</f>
        <v>54</v>
      </c>
      <c r="F66" s="136">
        <f t="shared" ref="F66:I66" si="92">F64+F65</f>
        <v>54</v>
      </c>
      <c r="G66" s="136">
        <f t="shared" si="92"/>
        <v>54</v>
      </c>
      <c r="H66" s="136">
        <f t="shared" si="92"/>
        <v>54</v>
      </c>
      <c r="I66" s="136">
        <f t="shared" si="92"/>
        <v>54</v>
      </c>
      <c r="J66" s="136">
        <f t="shared" ref="J66" si="93">J64+J65</f>
        <v>54</v>
      </c>
      <c r="K66" s="136"/>
      <c r="L66" s="136"/>
      <c r="M66" s="136">
        <f t="shared" ref="M66:T66" si="94">M64+M65</f>
        <v>54</v>
      </c>
      <c r="N66" s="136">
        <f t="shared" si="94"/>
        <v>54</v>
      </c>
      <c r="O66" s="136">
        <f t="shared" si="94"/>
        <v>54</v>
      </c>
      <c r="P66" s="136">
        <f t="shared" si="94"/>
        <v>54</v>
      </c>
      <c r="Q66" s="136">
        <f t="shared" si="94"/>
        <v>54</v>
      </c>
      <c r="R66" s="136">
        <f t="shared" si="94"/>
        <v>54</v>
      </c>
      <c r="S66" s="136">
        <f t="shared" si="94"/>
        <v>54</v>
      </c>
      <c r="T66" s="136">
        <f t="shared" si="94"/>
        <v>54</v>
      </c>
      <c r="U66" s="136"/>
      <c r="V66" s="178">
        <f t="shared" si="6"/>
        <v>756</v>
      </c>
      <c r="W66" s="318"/>
      <c r="X66" s="318"/>
      <c r="Y66" s="78">
        <f>Y64+Y65</f>
        <v>54</v>
      </c>
      <c r="Z66" s="78">
        <f t="shared" ref="Z66:AL66" si="95">Z64+Z65</f>
        <v>54</v>
      </c>
      <c r="AA66" s="78">
        <f t="shared" si="95"/>
        <v>54</v>
      </c>
      <c r="AB66" s="78">
        <f t="shared" si="95"/>
        <v>54</v>
      </c>
      <c r="AC66" s="78">
        <f t="shared" si="95"/>
        <v>54</v>
      </c>
      <c r="AD66" s="78"/>
      <c r="AE66" s="78">
        <f t="shared" ref="AE66:AG66" si="96">AE64+AE65</f>
        <v>54</v>
      </c>
      <c r="AF66" s="78">
        <f t="shared" si="96"/>
        <v>54</v>
      </c>
      <c r="AG66" s="78">
        <f t="shared" si="96"/>
        <v>54</v>
      </c>
      <c r="AH66" s="78"/>
      <c r="AI66" s="78"/>
      <c r="AJ66" s="78"/>
      <c r="AK66" s="78"/>
      <c r="AL66" s="78">
        <f t="shared" si="95"/>
        <v>54</v>
      </c>
      <c r="AM66" s="80">
        <f t="shared" si="76"/>
        <v>486</v>
      </c>
      <c r="AN66" s="83"/>
      <c r="AO66" s="83"/>
      <c r="AP66" s="83"/>
      <c r="AQ66" s="83"/>
      <c r="AR66" s="83"/>
      <c r="AS66" s="83"/>
      <c r="AT66" s="83"/>
      <c r="AU66" s="83"/>
      <c r="AV66" s="83"/>
      <c r="AW66" s="321"/>
      <c r="AX66" s="325"/>
      <c r="AY66" s="325"/>
      <c r="AZ66" s="325"/>
      <c r="BA66" s="325"/>
      <c r="BB66" s="325"/>
      <c r="BC66" s="325"/>
      <c r="BD66" s="325"/>
      <c r="BE66" s="325"/>
      <c r="BF66" s="325"/>
      <c r="BG66" s="56">
        <f t="shared" si="9"/>
        <v>1242</v>
      </c>
    </row>
    <row r="67" spans="1:59">
      <c r="A67" s="284"/>
    </row>
    <row r="68" spans="1:59">
      <c r="A68" s="284"/>
    </row>
    <row r="69" spans="1:59">
      <c r="A69" s="284"/>
    </row>
    <row r="70" spans="1:59" ht="15.75" thickBot="1">
      <c r="A70" s="286"/>
    </row>
  </sheetData>
  <mergeCells count="73">
    <mergeCell ref="AC10:AE10"/>
    <mergeCell ref="Y10:AA10"/>
    <mergeCell ref="B9:G9"/>
    <mergeCell ref="B31:B32"/>
    <mergeCell ref="C31:C32"/>
    <mergeCell ref="AO8:BA8"/>
    <mergeCell ref="C19:C20"/>
    <mergeCell ref="B19:B20"/>
    <mergeCell ref="X9:AD9"/>
    <mergeCell ref="J10:M10"/>
    <mergeCell ref="O10:Q10"/>
    <mergeCell ref="E11:BF11"/>
    <mergeCell ref="E13:BF13"/>
    <mergeCell ref="AP10:AR10"/>
    <mergeCell ref="AK10:AN10"/>
    <mergeCell ref="BC10:BF10"/>
    <mergeCell ref="AX10:BA10"/>
    <mergeCell ref="AG10:AI10"/>
    <mergeCell ref="AT10:AV10"/>
    <mergeCell ref="S10:V10"/>
    <mergeCell ref="C8:AN8"/>
    <mergeCell ref="AP1:AZ1"/>
    <mergeCell ref="AP4:BF4"/>
    <mergeCell ref="A6:BG6"/>
    <mergeCell ref="B7:BD7"/>
    <mergeCell ref="A5:BG5"/>
    <mergeCell ref="A15:A70"/>
    <mergeCell ref="B15:B16"/>
    <mergeCell ref="C15:C16"/>
    <mergeCell ref="B17:B18"/>
    <mergeCell ref="C17:C18"/>
    <mergeCell ref="B66:D66"/>
    <mergeCell ref="C37:C38"/>
    <mergeCell ref="B41:B42"/>
    <mergeCell ref="C41:C42"/>
    <mergeCell ref="B43:B44"/>
    <mergeCell ref="C43:C44"/>
    <mergeCell ref="B39:B40"/>
    <mergeCell ref="C39:C40"/>
    <mergeCell ref="B65:D65"/>
    <mergeCell ref="B21:B22"/>
    <mergeCell ref="C21:C22"/>
    <mergeCell ref="A10:A14"/>
    <mergeCell ref="B10:B14"/>
    <mergeCell ref="C10:C14"/>
    <mergeCell ref="D10:D14"/>
    <mergeCell ref="F10:H10"/>
    <mergeCell ref="B49:B50"/>
    <mergeCell ref="C49:C50"/>
    <mergeCell ref="B64:D64"/>
    <mergeCell ref="C51:C52"/>
    <mergeCell ref="B51:B52"/>
    <mergeCell ref="B55:B56"/>
    <mergeCell ref="C55:C56"/>
    <mergeCell ref="C57:C58"/>
    <mergeCell ref="B57:B58"/>
    <mergeCell ref="B59:B60"/>
    <mergeCell ref="C59:C60"/>
    <mergeCell ref="B23:B24"/>
    <mergeCell ref="C23:C24"/>
    <mergeCell ref="B25:B26"/>
    <mergeCell ref="B47:B48"/>
    <mergeCell ref="C47:C48"/>
    <mergeCell ref="B37:B38"/>
    <mergeCell ref="B27:B28"/>
    <mergeCell ref="C27:C28"/>
    <mergeCell ref="B29:B30"/>
    <mergeCell ref="C29:C30"/>
    <mergeCell ref="B35:B36"/>
    <mergeCell ref="C35:C36"/>
    <mergeCell ref="C25:C26"/>
    <mergeCell ref="B33:B34"/>
    <mergeCell ref="C33:C34"/>
  </mergeCells>
  <hyperlinks>
    <hyperlink ref="BG10" location="_ftn1" display="_ftn1"/>
  </hyperlinks>
  <pageMargins left="0.7" right="0.7" top="0.75" bottom="0.75" header="0.3" footer="0.3"/>
  <pageSetup paperSize="9" scale="4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 курс</vt:lpstr>
      <vt:lpstr>2 курс</vt:lpstr>
      <vt:lpstr>3 курс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2018-05-18T20:39:44Z</dcterms:modified>
</cp:coreProperties>
</file>