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1"/>
  </bookViews>
  <sheets>
    <sheet name="1 курс" sheetId="1" r:id="rId1"/>
    <sheet name="2 курс" sheetId="2" r:id="rId2"/>
    <sheet name="3 курс" sheetId="3" r:id="rId3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comments3.xml><?xml version="1.0" encoding="utf-8"?>
<comments xmlns="http://schemas.openxmlformats.org/spreadsheetml/2006/main">
  <authors>
    <author>Сергей</author>
  </authors>
  <commentList>
    <comment ref="AR57" authorId="0">
      <text>
        <r>
          <rPr>
            <b/>
            <sz val="9"/>
            <rFont val="Tahoma"/>
            <family val="0"/>
          </rPr>
          <t>Сергей: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<sst xmlns="http://schemas.openxmlformats.org/spreadsheetml/2006/main" count="449" uniqueCount="214">
  <si>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</si>
  <si>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</si>
  <si>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</si>
  <si>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</si>
  <si>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</si>
  <si>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</si>
  <si>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</si>
  <si>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</si>
  <si>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</si>
  <si>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</si>
  <si>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</si>
  <si>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</si>
  <si>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</si>
  <si>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</si>
  <si>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</si>
  <si>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</si>
  <si>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</si>
  <si>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</si>
  <si>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</si>
  <si>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</si>
  <si>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</si>
  <si>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</si>
  <si>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</si>
  <si>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</si>
  <si>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</si>
  <si>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</si>
  <si>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</si>
  <si>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</si>
  <si>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</si>
  <si>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</si>
  <si>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</si>
  <si>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</si>
  <si>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</si>
  <si>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</si>
  <si>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</si>
  <si>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</si>
  <si>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2 КУРС</t>
  </si>
  <si>
    <t>Производственная практика</t>
  </si>
  <si>
    <t>1 КУРС</t>
  </si>
  <si>
    <t>ПП</t>
  </si>
  <si>
    <t>Профессиональная подготовка</t>
  </si>
  <si>
    <t>ПД</t>
  </si>
  <si>
    <t xml:space="preserve">История </t>
  </si>
  <si>
    <t>Директор ГБПОУ РО "НКПТиУ"</t>
  </si>
  <si>
    <t>4  к  у  р  с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</si>
  <si>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</si>
  <si>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</si>
  <si>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</si>
  <si>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</si>
  <si>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</si>
  <si>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</si>
  <si>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</si>
  <si>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</si>
  <si>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</si>
  <si>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</si>
  <si>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</si>
  <si>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</si>
  <si>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</si>
  <si>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</si>
  <si>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</si>
  <si>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</si>
  <si>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</si>
  <si>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ГБПОУ РО  "Новочеркасский колледж промышленных технологий и управления"</t>
  </si>
  <si>
    <t>ОУД.09</t>
  </si>
  <si>
    <t>"_______" _________________________2019 г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</si>
  <si>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</si>
  <si>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</si>
  <si>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</si>
  <si>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</si>
  <si>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</si>
  <si>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</si>
  <si>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</si>
  <si>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</si>
  <si>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</si>
  <si>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</si>
  <si>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</si>
  <si>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</si>
  <si>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</si>
  <si>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</si>
  <si>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</si>
  <si>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</si>
  <si>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</si>
  <si>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</si>
  <si>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</si>
  <si>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</si>
  <si>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</si>
  <si>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</si>
  <si>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</si>
  <si>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</si>
  <si>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</si>
  <si>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</si>
  <si>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</si>
  <si>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</si>
  <si>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</si>
  <si>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</si>
  <si>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</si>
  <si>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</si>
  <si>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</si>
  <si>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</si>
  <si>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</si>
  <si>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</si>
  <si>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</si>
  <si>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</si>
  <si>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</si>
  <si>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</si>
  <si>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</si>
  <si>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</si>
  <si>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</si>
  <si>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</si>
  <si>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</si>
  <si>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</si>
  <si>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</si>
  <si>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</si>
  <si>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ПМ.01</t>
  </si>
  <si>
    <t>МДК01.01</t>
  </si>
  <si>
    <t>ПП.01.01</t>
  </si>
  <si>
    <t>УП 02.01</t>
  </si>
  <si>
    <t>ПП.03.01</t>
  </si>
  <si>
    <t xml:space="preserve">Производственная практика </t>
  </si>
  <si>
    <t>Обществознание</t>
  </si>
  <si>
    <t>П</t>
  </si>
  <si>
    <t>Профессиональные модули</t>
  </si>
  <si>
    <t>ПМ</t>
  </si>
  <si>
    <t xml:space="preserve"> </t>
  </si>
  <si>
    <t>ОУД .13</t>
  </si>
  <si>
    <t>Предлагаемые ОУД</t>
  </si>
  <si>
    <t>Технология профессиональной деятельности</t>
  </si>
  <si>
    <t>УП .01.01</t>
  </si>
  <si>
    <t xml:space="preserve">Иностранный язык  </t>
  </si>
  <si>
    <t>Учебная практика по рабочей профессии</t>
  </si>
  <si>
    <t>Квалификационный  экзамен</t>
  </si>
  <si>
    <t>ПМ.03 ЭК</t>
  </si>
  <si>
    <t>Нормативный срок обучения - 2 года 10 месяцев</t>
  </si>
  <si>
    <t>"_____" ____________2018 г.</t>
  </si>
  <si>
    <t xml:space="preserve">  3-29 сент.</t>
  </si>
  <si>
    <t xml:space="preserve">Учебная практика </t>
  </si>
  <si>
    <t xml:space="preserve">Учебная практика  </t>
  </si>
  <si>
    <t>3  КУРС</t>
  </si>
  <si>
    <t>Учебная практика</t>
  </si>
  <si>
    <t>МДК 02.01</t>
  </si>
  <si>
    <t>ПП.02.01</t>
  </si>
  <si>
    <t>ПМ.02 ЭК</t>
  </si>
  <si>
    <t>ПМ. 03</t>
  </si>
  <si>
    <t>МДК 03.01</t>
  </si>
  <si>
    <t>УП 03.01</t>
  </si>
  <si>
    <t>по профессии среднего профессионального образования 38.01.02 Продавец, контролер кассир</t>
  </si>
  <si>
    <t>Квалификация: Продавец продовольственных товаров-Продавец непродовольственных товаров-Кассир торгового зала</t>
  </si>
  <si>
    <t>Экономика</t>
  </si>
  <si>
    <t>ОУД.10</t>
  </si>
  <si>
    <t>Естествознание</t>
  </si>
  <si>
    <t>ОУД .12</t>
  </si>
  <si>
    <t>География</t>
  </si>
  <si>
    <t>ПРОФЕССИОНАЛЬНАЯ ПОДГОТОВКА</t>
  </si>
  <si>
    <t>Общепрофессиональный цикл</t>
  </si>
  <si>
    <t>ОП 03</t>
  </si>
  <si>
    <t>Организация и технология розничной торговли</t>
  </si>
  <si>
    <t>Санитария и гигиена</t>
  </si>
  <si>
    <t>ОП 04</t>
  </si>
  <si>
    <t>Профессиональный цикл</t>
  </si>
  <si>
    <t>ПМ 01</t>
  </si>
  <si>
    <t>Продажа непродовольственных товаров</t>
  </si>
  <si>
    <t>МДК 01.01</t>
  </si>
  <si>
    <t>Розничная торговля непродовольственными товарами</t>
  </si>
  <si>
    <t>ПМ 02</t>
  </si>
  <si>
    <t>Продажа продовольственных товаров</t>
  </si>
  <si>
    <t>Розничная торговля продовольственными товарами</t>
  </si>
  <si>
    <t>УП.02.01</t>
  </si>
  <si>
    <t>Общеобразовательная ЦИКЛ</t>
  </si>
  <si>
    <t>Общие дисциплины</t>
  </si>
  <si>
    <t>ОУД</t>
  </si>
  <si>
    <t>Общеобразовательный ЦИКЛ</t>
  </si>
  <si>
    <t xml:space="preserve">Русский язык  </t>
  </si>
  <si>
    <t>ОУД 01</t>
  </si>
  <si>
    <t>Иностраннвый язык</t>
  </si>
  <si>
    <t>ОУД .03</t>
  </si>
  <si>
    <t>ОУД 04</t>
  </si>
  <si>
    <t>ОУД .06</t>
  </si>
  <si>
    <t>ОУД.08</t>
  </si>
  <si>
    <t>Право</t>
  </si>
  <si>
    <t>ОУД .11</t>
  </si>
  <si>
    <t>Основы предпринимательства</t>
  </si>
  <si>
    <t>ОУД .16</t>
  </si>
  <si>
    <t>ОУД .15</t>
  </si>
  <si>
    <t>Основы деловой культуры</t>
  </si>
  <si>
    <t>ОП 01</t>
  </si>
  <si>
    <t>Основы бухгалтерского учета</t>
  </si>
  <si>
    <t>ОП 02</t>
  </si>
  <si>
    <t>Безопасеость жизнедеятельности</t>
  </si>
  <si>
    <t>ОП 05</t>
  </si>
  <si>
    <t>Профессиональный  цикл</t>
  </si>
  <si>
    <t>Розничная торговля  непродовольственными товарами</t>
  </si>
  <si>
    <t>ПМ.02</t>
  </si>
  <si>
    <t>МДК02.01</t>
  </si>
  <si>
    <t>УП .02.01</t>
  </si>
  <si>
    <t>ФИЗИЧЕСКАЯ КУЛЬТУРА</t>
  </si>
  <si>
    <t>фК. 00</t>
  </si>
  <si>
    <t>ОБЩЕОБРАЗОВАТЕЛЬНЫЙ ЦИКЛ</t>
  </si>
  <si>
    <t>ОД</t>
  </si>
  <si>
    <t>ОУД 03</t>
  </si>
  <si>
    <t xml:space="preserve">Право </t>
  </si>
  <si>
    <t>ОУД  11</t>
  </si>
  <si>
    <t>Экология</t>
  </si>
  <si>
    <t>ОУД 14</t>
  </si>
  <si>
    <t>Предлаганмые ОО</t>
  </si>
  <si>
    <t>Технология в профессиональной деятельности</t>
  </si>
  <si>
    <t>ОУД 15</t>
  </si>
  <si>
    <t>ОУД 16</t>
  </si>
  <si>
    <t xml:space="preserve">ПМ.02 </t>
  </si>
  <si>
    <t>МДК.02.01</t>
  </si>
  <si>
    <t>ПП 02.01</t>
  </si>
  <si>
    <t>Работа на контрольно-кассовой технике и расчеты с покупателями</t>
  </si>
  <si>
    <t>Эксплуатация контрольно-кассовой техники</t>
  </si>
  <si>
    <t>фИЗИЧЕСКАЯ КУЛЬТУРА</t>
  </si>
  <si>
    <t>ФК 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</si>
</sst>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3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8" fillId="0" borderId="19" xfId="0" applyFont="1" applyBorder="1" applyAlignment="1">
      <alignment textRotation="90"/>
    </xf>
    <xf numFmtId="0" fontId="18" fillId="0" borderId="20" xfId="0" applyFont="1" applyBorder="1" applyAlignment="1">
      <alignment textRotation="90" wrapText="1"/>
    </xf>
    <xf numFmtId="0" fontId="18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 wrapText="1"/>
    </xf>
    <xf numFmtId="0" fontId="17" fillId="35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 wrapText="1"/>
    </xf>
    <xf numFmtId="0" fontId="17" fillId="36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7" fillId="31" borderId="11" xfId="0" applyFont="1" applyFill="1" applyBorder="1" applyAlignment="1">
      <alignment horizontal="center" vertical="center"/>
    </xf>
    <xf numFmtId="0" fontId="17" fillId="31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21" fillId="37" borderId="13" xfId="0" applyFont="1" applyFill="1" applyBorder="1" applyAlignment="1">
      <alignment horizontal="center" wrapText="1"/>
    </xf>
    <xf numFmtId="0" fontId="17" fillId="31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23" fillId="0" borderId="13" xfId="0" applyFont="1" applyBorder="1" applyAlignment="1">
      <alignment textRotation="90"/>
    </xf>
    <xf numFmtId="0" fontId="23" fillId="0" borderId="19" xfId="0" applyFont="1" applyBorder="1" applyAlignment="1">
      <alignment textRotation="90"/>
    </xf>
    <xf numFmtId="0" fontId="23" fillId="0" borderId="13" xfId="0" applyFont="1" applyBorder="1" applyAlignment="1">
      <alignment textRotation="90" wrapText="1"/>
    </xf>
    <xf numFmtId="0" fontId="23" fillId="0" borderId="20" xfId="0" applyFont="1" applyBorder="1" applyAlignment="1">
      <alignment textRotation="90" wrapText="1"/>
    </xf>
    <xf numFmtId="0" fontId="23" fillId="0" borderId="12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20" xfId="0" applyFont="1" applyBorder="1" applyAlignment="1">
      <alignment horizontal="center" vertical="center" textRotation="90"/>
    </xf>
    <xf numFmtId="0" fontId="23" fillId="0" borderId="0" xfId="0" applyFont="1" applyAlignment="1">
      <alignment/>
    </xf>
    <xf numFmtId="0" fontId="72" fillId="0" borderId="0" xfId="0" applyFont="1" applyAlignment="1">
      <alignment/>
    </xf>
    <xf numFmtId="0" fontId="26" fillId="0" borderId="21" xfId="42" applyFont="1" applyBorder="1" applyAlignment="1" applyProtection="1">
      <alignment horizontal="center" textRotation="90"/>
      <protection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0" fillId="14" borderId="0" xfId="0" applyFill="1" applyAlignment="1">
      <alignment/>
    </xf>
    <xf numFmtId="0" fontId="4" fillId="0" borderId="22" xfId="0" applyFont="1" applyFill="1" applyBorder="1" applyAlignment="1">
      <alignment horizontal="center" vertical="center" textRotation="90"/>
    </xf>
    <xf numFmtId="0" fontId="14" fillId="39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wrapText="1"/>
    </xf>
    <xf numFmtId="0" fontId="2" fillId="39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/>
    </xf>
    <xf numFmtId="0" fontId="63" fillId="38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/>
    </xf>
    <xf numFmtId="0" fontId="4" fillId="42" borderId="13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distributed" vertical="center" textRotation="90"/>
    </xf>
    <xf numFmtId="0" fontId="23" fillId="0" borderId="11" xfId="0" applyFont="1" applyBorder="1" applyAlignment="1">
      <alignment horizontal="distributed" vertical="center" textRotation="90" wrapText="1"/>
    </xf>
    <xf numFmtId="0" fontId="23" fillId="0" borderId="13" xfId="0" applyFont="1" applyFill="1" applyBorder="1" applyAlignment="1">
      <alignment horizontal="distributed" vertical="center" textRotation="90" wrapText="1"/>
    </xf>
    <xf numFmtId="0" fontId="23" fillId="0" borderId="20" xfId="0" applyFont="1" applyBorder="1" applyAlignment="1">
      <alignment horizontal="distributed" vertical="center" textRotation="90" wrapText="1"/>
    </xf>
    <xf numFmtId="0" fontId="23" fillId="0" borderId="22" xfId="0" applyFont="1" applyBorder="1" applyAlignment="1">
      <alignment horizontal="distributed" vertical="center" textRotation="90"/>
    </xf>
    <xf numFmtId="0" fontId="23" fillId="0" borderId="13" xfId="0" applyFont="1" applyBorder="1" applyAlignment="1">
      <alignment horizontal="distributed" vertical="center" textRotation="90"/>
    </xf>
    <xf numFmtId="0" fontId="23" fillId="0" borderId="20" xfId="0" applyFont="1" applyBorder="1" applyAlignment="1">
      <alignment horizontal="distributed" vertical="center" textRotation="90"/>
    </xf>
    <xf numFmtId="0" fontId="23" fillId="0" borderId="22" xfId="0" applyFont="1" applyBorder="1" applyAlignment="1">
      <alignment horizontal="distributed" vertical="center" textRotation="90" wrapText="1"/>
    </xf>
    <xf numFmtId="0" fontId="23" fillId="37" borderId="22" xfId="0" applyFont="1" applyFill="1" applyBorder="1" applyAlignment="1">
      <alignment horizontal="distributed" vertical="center" textRotation="90" wrapText="1"/>
    </xf>
    <xf numFmtId="0" fontId="72" fillId="0" borderId="17" xfId="0" applyFont="1" applyBorder="1" applyAlignment="1">
      <alignment horizontal="distributed"/>
    </xf>
    <xf numFmtId="0" fontId="15" fillId="33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/>
    </xf>
    <xf numFmtId="0" fontId="15" fillId="38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 vertical="center"/>
    </xf>
    <xf numFmtId="0" fontId="25" fillId="31" borderId="11" xfId="0" applyFont="1" applyFill="1" applyBorder="1" applyAlignment="1">
      <alignment horizontal="distributed" vertical="center" wrapText="1"/>
    </xf>
    <xf numFmtId="0" fontId="23" fillId="31" borderId="11" xfId="0" applyFont="1" applyFill="1" applyBorder="1" applyAlignment="1">
      <alignment horizontal="distributed" vertical="center" wrapText="1"/>
    </xf>
    <xf numFmtId="0" fontId="23" fillId="42" borderId="11" xfId="0" applyFont="1" applyFill="1" applyBorder="1" applyAlignment="1">
      <alignment horizontal="distributed" vertical="center"/>
    </xf>
    <xf numFmtId="0" fontId="23" fillId="6" borderId="11" xfId="0" applyFont="1" applyFill="1" applyBorder="1" applyAlignment="1">
      <alignment horizontal="distributed" vertical="center"/>
    </xf>
    <xf numFmtId="0" fontId="15" fillId="39" borderId="11" xfId="0" applyFont="1" applyFill="1" applyBorder="1" applyAlignment="1">
      <alignment horizontal="distributed"/>
    </xf>
    <xf numFmtId="0" fontId="23" fillId="0" borderId="13" xfId="0" applyFont="1" applyBorder="1" applyAlignment="1">
      <alignment vertical="center" textRotation="90"/>
    </xf>
    <xf numFmtId="0" fontId="23" fillId="0" borderId="13" xfId="0" applyFont="1" applyBorder="1" applyAlignment="1">
      <alignment vertical="center" textRotation="90" wrapText="1"/>
    </xf>
    <xf numFmtId="0" fontId="4" fillId="43" borderId="13" xfId="0" applyFont="1" applyFill="1" applyBorder="1" applyAlignment="1">
      <alignment horizontal="center" vertical="center" wrapText="1"/>
    </xf>
    <xf numFmtId="0" fontId="23" fillId="43" borderId="11" xfId="0" applyFont="1" applyFill="1" applyBorder="1" applyAlignment="1">
      <alignment horizontal="distributed" vertical="center"/>
    </xf>
    <xf numFmtId="0" fontId="23" fillId="11" borderId="11" xfId="0" applyFont="1" applyFill="1" applyBorder="1" applyAlignment="1">
      <alignment horizontal="distributed" vertical="center"/>
    </xf>
    <xf numFmtId="0" fontId="23" fillId="11" borderId="11" xfId="0" applyFont="1" applyFill="1" applyBorder="1" applyAlignment="1">
      <alignment horizontal="distributed"/>
    </xf>
    <xf numFmtId="0" fontId="23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3" fillId="6" borderId="11" xfId="0" applyFont="1" applyFill="1" applyBorder="1" applyAlignment="1">
      <alignment horizontal="distributed"/>
    </xf>
    <xf numFmtId="0" fontId="23" fillId="6" borderId="11" xfId="0" applyFont="1" applyFill="1" applyBorder="1" applyAlignment="1">
      <alignment horizontal="distributed" vertical="center" wrapText="1"/>
    </xf>
    <xf numFmtId="0" fontId="73" fillId="11" borderId="17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distributed"/>
    </xf>
    <xf numFmtId="0" fontId="15" fillId="39" borderId="13" xfId="0" applyFont="1" applyFill="1" applyBorder="1" applyAlignment="1">
      <alignment horizontal="distributed"/>
    </xf>
    <xf numFmtId="0" fontId="15" fillId="39" borderId="11" xfId="0" applyFont="1" applyFill="1" applyBorder="1" applyAlignment="1">
      <alignment horizontal="distributed" vertical="center"/>
    </xf>
    <xf numFmtId="0" fontId="15" fillId="39" borderId="15" xfId="0" applyFont="1" applyFill="1" applyBorder="1" applyAlignment="1">
      <alignment horizontal="distributed"/>
    </xf>
    <xf numFmtId="0" fontId="23" fillId="39" borderId="13" xfId="0" applyFont="1" applyFill="1" applyBorder="1" applyAlignment="1">
      <alignment horizontal="distributed"/>
    </xf>
    <xf numFmtId="0" fontId="15" fillId="41" borderId="11" xfId="0" applyFont="1" applyFill="1" applyBorder="1" applyAlignment="1">
      <alignment horizontal="distributed" vertical="center"/>
    </xf>
    <xf numFmtId="0" fontId="23" fillId="44" borderId="11" xfId="0" applyFont="1" applyFill="1" applyBorder="1" applyAlignment="1">
      <alignment horizontal="distributed" vertical="center"/>
    </xf>
    <xf numFmtId="0" fontId="4" fillId="44" borderId="17" xfId="0" applyFont="1" applyFill="1" applyBorder="1" applyAlignment="1">
      <alignment horizontal="center" vertical="center" wrapText="1"/>
    </xf>
    <xf numFmtId="0" fontId="73" fillId="44" borderId="17" xfId="0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distributed"/>
    </xf>
    <xf numFmtId="0" fontId="23" fillId="44" borderId="11" xfId="0" applyFont="1" applyFill="1" applyBorder="1" applyAlignment="1">
      <alignment horizontal="distributed" vertical="center" wrapText="1"/>
    </xf>
    <xf numFmtId="0" fontId="23" fillId="45" borderId="11" xfId="0" applyFont="1" applyFill="1" applyBorder="1" applyAlignment="1">
      <alignment horizontal="distributed"/>
    </xf>
    <xf numFmtId="0" fontId="15" fillId="44" borderId="11" xfId="0" applyFont="1" applyFill="1" applyBorder="1" applyAlignment="1">
      <alignment horizontal="distributed"/>
    </xf>
    <xf numFmtId="0" fontId="25" fillId="44" borderId="11" xfId="0" applyFont="1" applyFill="1" applyBorder="1" applyAlignment="1">
      <alignment horizontal="distributed" vertical="center" wrapText="1"/>
    </xf>
    <xf numFmtId="0" fontId="10" fillId="39" borderId="11" xfId="0" applyFont="1" applyFill="1" applyBorder="1" applyAlignment="1">
      <alignment horizontal="center"/>
    </xf>
    <xf numFmtId="0" fontId="4" fillId="43" borderId="13" xfId="0" applyFont="1" applyFill="1" applyBorder="1" applyAlignment="1">
      <alignment horizontal="center" wrapText="1"/>
    </xf>
    <xf numFmtId="0" fontId="17" fillId="43" borderId="11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center" wrapText="1"/>
    </xf>
    <xf numFmtId="0" fontId="23" fillId="0" borderId="22" xfId="0" applyFont="1" applyBorder="1" applyAlignment="1">
      <alignment textRotation="90" wrapText="1"/>
    </xf>
    <xf numFmtId="0" fontId="14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textRotation="90"/>
    </xf>
    <xf numFmtId="0" fontId="10" fillId="46" borderId="11" xfId="0" applyFont="1" applyFill="1" applyBorder="1" applyAlignment="1">
      <alignment horizontal="center"/>
    </xf>
    <xf numFmtId="0" fontId="17" fillId="46" borderId="11" xfId="0" applyFont="1" applyFill="1" applyBorder="1" applyAlignment="1">
      <alignment horizontal="center" vertical="center"/>
    </xf>
    <xf numFmtId="0" fontId="2" fillId="46" borderId="11" xfId="0" applyFont="1" applyFill="1" applyBorder="1" applyAlignment="1">
      <alignment horizontal="center"/>
    </xf>
    <xf numFmtId="0" fontId="4" fillId="47" borderId="11" xfId="0" applyFont="1" applyFill="1" applyBorder="1" applyAlignment="1">
      <alignment horizontal="center" vertical="center" textRotation="90" wrapText="1"/>
    </xf>
    <xf numFmtId="0" fontId="17" fillId="47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textRotation="90" wrapText="1"/>
    </xf>
    <xf numFmtId="0" fontId="18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textRotation="90"/>
    </xf>
    <xf numFmtId="0" fontId="17" fillId="37" borderId="11" xfId="0" applyFont="1" applyFill="1" applyBorder="1" applyAlignment="1">
      <alignment horizontal="center" vertical="center" wrapText="1"/>
    </xf>
    <xf numFmtId="0" fontId="4" fillId="48" borderId="21" xfId="0" applyFont="1" applyFill="1" applyBorder="1" applyAlignment="1">
      <alignment horizontal="center" wrapText="1"/>
    </xf>
    <xf numFmtId="0" fontId="4" fillId="49" borderId="2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textRotation="90"/>
    </xf>
    <xf numFmtId="0" fontId="23" fillId="0" borderId="13" xfId="0" applyFont="1" applyBorder="1" applyAlignment="1">
      <alignment horizontal="center" vertical="center" textRotation="90"/>
    </xf>
    <xf numFmtId="0" fontId="25" fillId="15" borderId="11" xfId="0" applyFont="1" applyFill="1" applyBorder="1" applyAlignment="1">
      <alignment horizontal="distributed" vertical="center" wrapText="1"/>
    </xf>
    <xf numFmtId="0" fontId="23" fillId="15" borderId="11" xfId="0" applyFont="1" applyFill="1" applyBorder="1" applyAlignment="1">
      <alignment horizontal="distributed" vertical="center"/>
    </xf>
    <xf numFmtId="0" fontId="23" fillId="15" borderId="20" xfId="0" applyFont="1" applyFill="1" applyBorder="1" applyAlignment="1">
      <alignment horizontal="distributed" vertical="center"/>
    </xf>
    <xf numFmtId="0" fontId="23" fillId="15" borderId="13" xfId="0" applyFont="1" applyFill="1" applyBorder="1" applyAlignment="1">
      <alignment horizontal="distributed" vertical="center"/>
    </xf>
    <xf numFmtId="0" fontId="23" fillId="50" borderId="11" xfId="0" applyFont="1" applyFill="1" applyBorder="1" applyAlignment="1">
      <alignment horizontal="distributed" vertical="center"/>
    </xf>
    <xf numFmtId="0" fontId="23" fillId="38" borderId="11" xfId="0" applyFont="1" applyFill="1" applyBorder="1" applyAlignment="1">
      <alignment horizontal="distributed" vertical="center"/>
    </xf>
    <xf numFmtId="0" fontId="25" fillId="38" borderId="11" xfId="0" applyFont="1" applyFill="1" applyBorder="1" applyAlignment="1">
      <alignment horizontal="distributed" vertical="center"/>
    </xf>
    <xf numFmtId="0" fontId="23" fillId="50" borderId="11" xfId="0" applyFont="1" applyFill="1" applyBorder="1" applyAlignment="1">
      <alignment horizontal="distributed" vertical="center" wrapText="1"/>
    </xf>
    <xf numFmtId="0" fontId="4" fillId="31" borderId="15" xfId="0" applyFont="1" applyFill="1" applyBorder="1" applyAlignment="1">
      <alignment horizontal="center" wrapText="1"/>
    </xf>
    <xf numFmtId="0" fontId="17" fillId="51" borderId="11" xfId="0" applyFont="1" applyFill="1" applyBorder="1" applyAlignment="1">
      <alignment horizontal="center" vertical="center"/>
    </xf>
    <xf numFmtId="0" fontId="17" fillId="51" borderId="11" xfId="0" applyFont="1" applyFill="1" applyBorder="1" applyAlignment="1">
      <alignment horizontal="center" vertical="center" wrapText="1"/>
    </xf>
    <xf numFmtId="0" fontId="23" fillId="51" borderId="11" xfId="0" applyFont="1" applyFill="1" applyBorder="1" applyAlignment="1">
      <alignment horizontal="distributed" vertical="center" wrapText="1"/>
    </xf>
    <xf numFmtId="0" fontId="23" fillId="51" borderId="11" xfId="0" applyFont="1" applyFill="1" applyBorder="1" applyAlignment="1">
      <alignment horizontal="distributed" vertical="center"/>
    </xf>
    <xf numFmtId="0" fontId="25" fillId="51" borderId="11" xfId="0" applyFont="1" applyFill="1" applyBorder="1" applyAlignment="1">
      <alignment horizontal="distributed" vertical="center" wrapText="1"/>
    </xf>
    <xf numFmtId="0" fontId="23" fillId="51" borderId="11" xfId="0" applyFont="1" applyFill="1" applyBorder="1" applyAlignment="1">
      <alignment horizontal="distributed"/>
    </xf>
    <xf numFmtId="0" fontId="16" fillId="39" borderId="11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distributed" vertical="center" wrapText="1"/>
    </xf>
    <xf numFmtId="0" fontId="15" fillId="52" borderId="11" xfId="0" applyFont="1" applyFill="1" applyBorder="1" applyAlignment="1">
      <alignment horizontal="distributed"/>
    </xf>
    <xf numFmtId="0" fontId="15" fillId="53" borderId="11" xfId="0" applyFont="1" applyFill="1" applyBorder="1" applyAlignment="1">
      <alignment horizontal="distributed" vertical="center"/>
    </xf>
    <xf numFmtId="0" fontId="23" fillId="54" borderId="11" xfId="0" applyFont="1" applyFill="1" applyBorder="1" applyAlignment="1">
      <alignment horizontal="distributed"/>
    </xf>
    <xf numFmtId="0" fontId="13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vertical="center"/>
    </xf>
    <xf numFmtId="0" fontId="10" fillId="55" borderId="11" xfId="0" applyFont="1" applyFill="1" applyBorder="1" applyAlignment="1">
      <alignment horizontal="center"/>
    </xf>
    <xf numFmtId="0" fontId="17" fillId="55" borderId="11" xfId="0" applyFont="1" applyFill="1" applyBorder="1" applyAlignment="1">
      <alignment horizontal="center" vertical="center"/>
    </xf>
    <xf numFmtId="0" fontId="4" fillId="55" borderId="11" xfId="0" applyFont="1" applyFill="1" applyBorder="1" applyAlignment="1">
      <alignment horizontal="center" vertical="center" textRotation="90" wrapText="1"/>
    </xf>
    <xf numFmtId="0" fontId="17" fillId="37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/>
    </xf>
    <xf numFmtId="0" fontId="17" fillId="18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textRotation="90" wrapText="1"/>
    </xf>
    <xf numFmtId="0" fontId="17" fillId="34" borderId="18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56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56" borderId="13" xfId="0" applyFont="1" applyFill="1" applyBorder="1" applyAlignment="1">
      <alignment horizontal="center" wrapText="1"/>
    </xf>
    <xf numFmtId="0" fontId="4" fillId="15" borderId="11" xfId="0" applyFont="1" applyFill="1" applyBorder="1" applyAlignment="1">
      <alignment horizontal="center" vertical="center" textRotation="90" wrapText="1"/>
    </xf>
    <xf numFmtId="0" fontId="4" fillId="57" borderId="13" xfId="0" applyFont="1" applyFill="1" applyBorder="1" applyAlignment="1">
      <alignment horizontal="center" wrapText="1"/>
    </xf>
    <xf numFmtId="0" fontId="18" fillId="58" borderId="11" xfId="0" applyFont="1" applyFill="1" applyBorder="1" applyAlignment="1">
      <alignment horizontal="center" vertical="center"/>
    </xf>
    <xf numFmtId="0" fontId="4" fillId="58" borderId="15" xfId="0" applyFont="1" applyFill="1" applyBorder="1" applyAlignment="1">
      <alignment horizontal="center" wrapText="1"/>
    </xf>
    <xf numFmtId="0" fontId="4" fillId="58" borderId="13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vertical="center"/>
    </xf>
    <xf numFmtId="0" fontId="17" fillId="15" borderId="11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4" fillId="51" borderId="11" xfId="0" applyFont="1" applyFill="1" applyBorder="1" applyAlignment="1">
      <alignment horizontal="center" vertical="center" textRotation="90" wrapText="1"/>
    </xf>
    <xf numFmtId="0" fontId="17" fillId="55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 textRotation="90"/>
    </xf>
    <xf numFmtId="0" fontId="4" fillId="15" borderId="17" xfId="0" applyFont="1" applyFill="1" applyBorder="1" applyAlignment="1">
      <alignment horizontal="center" vertical="center" textRotation="90"/>
    </xf>
    <xf numFmtId="0" fontId="17" fillId="15" borderId="11" xfId="0" applyFont="1" applyFill="1" applyBorder="1" applyAlignment="1">
      <alignment horizontal="center" vertical="center" wrapText="1"/>
    </xf>
    <xf numFmtId="0" fontId="63" fillId="1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55" borderId="11" xfId="0" applyFont="1" applyFill="1" applyBorder="1" applyAlignment="1">
      <alignment horizontal="center" vertical="center" textRotation="255" wrapText="1"/>
    </xf>
    <xf numFmtId="0" fontId="4" fillId="51" borderId="11" xfId="0" applyFont="1" applyFill="1" applyBorder="1" applyAlignment="1">
      <alignment horizontal="center" vertical="center" textRotation="255" wrapText="1"/>
    </xf>
    <xf numFmtId="0" fontId="4" fillId="15" borderId="11" xfId="0" applyFont="1" applyFill="1" applyBorder="1" applyAlignment="1">
      <alignment horizontal="center" vertical="center" textRotation="255" wrapText="1"/>
    </xf>
    <xf numFmtId="0" fontId="14" fillId="39" borderId="11" xfId="0" applyFont="1" applyFill="1" applyBorder="1" applyAlignment="1">
      <alignment horizontal="center" textRotation="255"/>
    </xf>
    <xf numFmtId="0" fontId="14" fillId="39" borderId="11" xfId="0" applyFont="1" applyFill="1" applyBorder="1" applyAlignment="1">
      <alignment horizontal="center" vertical="center" textRotation="255" wrapText="1"/>
    </xf>
    <xf numFmtId="0" fontId="17" fillId="0" borderId="11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11" xfId="0" applyFont="1" applyFill="1" applyBorder="1" applyAlignment="1">
      <alignment horizontal="center" vertical="center" textRotation="255" wrapText="1"/>
    </xf>
    <xf numFmtId="0" fontId="17" fillId="58" borderId="11" xfId="0" applyFont="1" applyFill="1" applyBorder="1" applyAlignment="1">
      <alignment horizontal="center" vertical="center" textRotation="255"/>
    </xf>
    <xf numFmtId="0" fontId="17" fillId="57" borderId="11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/>
    </xf>
    <xf numFmtId="0" fontId="4" fillId="56" borderId="15" xfId="0" applyFont="1" applyFill="1" applyBorder="1" applyAlignment="1">
      <alignment horizontal="center" wrapText="1"/>
    </xf>
    <xf numFmtId="0" fontId="31" fillId="37" borderId="26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wrapText="1"/>
    </xf>
    <xf numFmtId="0" fontId="31" fillId="0" borderId="27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3" fillId="55" borderId="11" xfId="0" applyFont="1" applyFill="1" applyBorder="1" applyAlignment="1">
      <alignment horizontal="distributed" vertical="center"/>
    </xf>
    <xf numFmtId="0" fontId="23" fillId="37" borderId="11" xfId="0" applyFont="1" applyFill="1" applyBorder="1" applyAlignment="1">
      <alignment horizontal="distributed" vertical="center"/>
    </xf>
    <xf numFmtId="0" fontId="25" fillId="51" borderId="11" xfId="0" applyFont="1" applyFill="1" applyBorder="1" applyAlignment="1">
      <alignment horizontal="distributed" vertical="center"/>
    </xf>
    <xf numFmtId="0" fontId="25" fillId="15" borderId="11" xfId="0" applyFont="1" applyFill="1" applyBorder="1" applyAlignment="1">
      <alignment horizontal="distributed" vertical="center"/>
    </xf>
    <xf numFmtId="0" fontId="25" fillId="55" borderId="11" xfId="0" applyFont="1" applyFill="1" applyBorder="1" applyAlignment="1">
      <alignment horizontal="distributed" vertical="center"/>
    </xf>
    <xf numFmtId="0" fontId="25" fillId="37" borderId="11" xfId="0" applyFont="1" applyFill="1" applyBorder="1" applyAlignment="1">
      <alignment horizontal="distributed" vertical="center" wrapText="1"/>
    </xf>
    <xf numFmtId="0" fontId="23" fillId="37" borderId="11" xfId="0" applyFont="1" applyFill="1" applyBorder="1" applyAlignment="1">
      <alignment horizontal="distributed" vertical="center" wrapText="1"/>
    </xf>
    <xf numFmtId="0" fontId="23" fillId="2" borderId="11" xfId="0" applyFont="1" applyFill="1" applyBorder="1" applyAlignment="1">
      <alignment horizontal="distributed" vertical="center"/>
    </xf>
    <xf numFmtId="0" fontId="21" fillId="15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distributed"/>
    </xf>
    <xf numFmtId="0" fontId="74" fillId="0" borderId="17" xfId="0" applyFont="1" applyBorder="1" applyAlignment="1">
      <alignment horizontal="center" vertical="center" wrapText="1"/>
    </xf>
    <xf numFmtId="0" fontId="31" fillId="37" borderId="2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textRotation="90"/>
    </xf>
    <xf numFmtId="0" fontId="14" fillId="55" borderId="11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20" fillId="9" borderId="18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28" fillId="9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textRotation="255" wrapText="1"/>
    </xf>
    <xf numFmtId="0" fontId="14" fillId="59" borderId="11" xfId="0" applyFont="1" applyFill="1" applyBorder="1" applyAlignment="1">
      <alignment horizontal="center" vertical="center" wrapText="1"/>
    </xf>
    <xf numFmtId="0" fontId="8" fillId="55" borderId="11" xfId="0" applyFont="1" applyFill="1" applyBorder="1" applyAlignment="1">
      <alignment horizontal="center" vertical="center"/>
    </xf>
    <xf numFmtId="0" fontId="8" fillId="51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90"/>
    </xf>
    <xf numFmtId="0" fontId="4" fillId="42" borderId="15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7" fillId="37" borderId="11" xfId="0" applyFont="1" applyFill="1" applyBorder="1" applyAlignment="1">
      <alignment horizontal="center"/>
    </xf>
    <xf numFmtId="0" fontId="23" fillId="51" borderId="11" xfId="0" applyFont="1" applyFill="1" applyBorder="1" applyAlignment="1">
      <alignment horizontal="distributed" vertical="center" textRotation="90"/>
    </xf>
    <xf numFmtId="0" fontId="15" fillId="51" borderId="11" xfId="0" applyFont="1" applyFill="1" applyBorder="1" applyAlignment="1">
      <alignment horizontal="distributed"/>
    </xf>
    <xf numFmtId="0" fontId="23" fillId="51" borderId="11" xfId="0" applyFont="1" applyFill="1" applyBorder="1" applyAlignment="1">
      <alignment horizontal="distributed" vertical="center" textRotation="90" wrapText="1"/>
    </xf>
    <xf numFmtId="0" fontId="23" fillId="55" borderId="11" xfId="0" applyFont="1" applyFill="1" applyBorder="1" applyAlignment="1">
      <alignment horizontal="distributed" vertical="center" textRotation="90" wrapText="1"/>
    </xf>
    <xf numFmtId="0" fontId="15" fillId="55" borderId="11" xfId="0" applyFont="1" applyFill="1" applyBorder="1" applyAlignment="1">
      <alignment horizontal="distributed"/>
    </xf>
    <xf numFmtId="0" fontId="23" fillId="55" borderId="11" xfId="0" applyFont="1" applyFill="1" applyBorder="1" applyAlignment="1">
      <alignment horizontal="distributed"/>
    </xf>
    <xf numFmtId="0" fontId="23" fillId="9" borderId="11" xfId="0" applyFont="1" applyFill="1" applyBorder="1" applyAlignment="1">
      <alignment horizontal="distributed" vertical="center"/>
    </xf>
    <xf numFmtId="0" fontId="15" fillId="9" borderId="11" xfId="0" applyFont="1" applyFill="1" applyBorder="1" applyAlignment="1">
      <alignment horizontal="distributed" vertical="center"/>
    </xf>
    <xf numFmtId="0" fontId="25" fillId="9" borderId="11" xfId="0" applyFont="1" applyFill="1" applyBorder="1" applyAlignment="1">
      <alignment horizontal="distributed" vertical="center"/>
    </xf>
    <xf numFmtId="0" fontId="25" fillId="55" borderId="11" xfId="0" applyFont="1" applyFill="1" applyBorder="1" applyAlignment="1">
      <alignment horizontal="distributed" vertical="center" wrapText="1"/>
    </xf>
    <xf numFmtId="0" fontId="23" fillId="55" borderId="11" xfId="0" applyFont="1" applyFill="1" applyBorder="1" applyAlignment="1">
      <alignment horizontal="distributed" vertical="center" wrapText="1"/>
    </xf>
    <xf numFmtId="0" fontId="23" fillId="51" borderId="13" xfId="0" applyFont="1" applyFill="1" applyBorder="1" applyAlignment="1">
      <alignment horizontal="distributed" vertical="center" textRotation="90" wrapText="1"/>
    </xf>
    <xf numFmtId="0" fontId="23" fillId="51" borderId="20" xfId="0" applyFont="1" applyFill="1" applyBorder="1" applyAlignment="1">
      <alignment horizontal="distributed" vertical="center" textRotation="90" wrapText="1"/>
    </xf>
    <xf numFmtId="0" fontId="24" fillId="51" borderId="11" xfId="0" applyFont="1" applyFill="1" applyBorder="1" applyAlignment="1">
      <alignment horizontal="distributed" vertical="center" wrapText="1"/>
    </xf>
    <xf numFmtId="0" fontId="23" fillId="15" borderId="11" xfId="0" applyFont="1" applyFill="1" applyBorder="1" applyAlignment="1">
      <alignment horizontal="distributed" vertical="center" wrapText="1"/>
    </xf>
    <xf numFmtId="0" fontId="0" fillId="38" borderId="11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4" fillId="41" borderId="20" xfId="0" applyFont="1" applyFill="1" applyBorder="1" applyAlignment="1">
      <alignment horizontal="center" vertical="center"/>
    </xf>
    <xf numFmtId="0" fontId="14" fillId="59" borderId="20" xfId="0" applyFont="1" applyFill="1" applyBorder="1" applyAlignment="1">
      <alignment horizontal="center" vertical="center"/>
    </xf>
    <xf numFmtId="0" fontId="14" fillId="59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wrapText="1"/>
    </xf>
    <xf numFmtId="0" fontId="16" fillId="0" borderId="11" xfId="0" applyFont="1" applyFill="1" applyBorder="1" applyAlignment="1">
      <alignment horizontal="center" vertical="center" textRotation="255" wrapText="1"/>
    </xf>
    <xf numFmtId="0" fontId="16" fillId="37" borderId="11" xfId="0" applyFont="1" applyFill="1" applyBorder="1" applyAlignment="1">
      <alignment horizontal="center" vertical="center" textRotation="255" wrapText="1"/>
    </xf>
    <xf numFmtId="0" fontId="16" fillId="15" borderId="11" xfId="0" applyFont="1" applyFill="1" applyBorder="1" applyAlignment="1">
      <alignment horizontal="center" vertical="center" textRotation="255" wrapText="1"/>
    </xf>
    <xf numFmtId="0" fontId="16" fillId="55" borderId="11" xfId="0" applyFont="1" applyFill="1" applyBorder="1" applyAlignment="1">
      <alignment horizontal="center" vertical="center" textRotation="255" wrapText="1"/>
    </xf>
    <xf numFmtId="0" fontId="16" fillId="51" borderId="11" xfId="0" applyFont="1" applyFill="1" applyBorder="1" applyAlignment="1">
      <alignment horizontal="center" vertical="center" textRotation="255" wrapText="1"/>
    </xf>
    <xf numFmtId="0" fontId="16" fillId="15" borderId="11" xfId="0" applyFont="1" applyFill="1" applyBorder="1" applyAlignment="1">
      <alignment horizontal="center" vertical="center" textRotation="90" wrapText="1"/>
    </xf>
    <xf numFmtId="0" fontId="16" fillId="55" borderId="11" xfId="0" applyFont="1" applyFill="1" applyBorder="1" applyAlignment="1">
      <alignment horizontal="center" vertical="center" textRotation="90" wrapText="1"/>
    </xf>
    <xf numFmtId="0" fontId="16" fillId="51" borderId="11" xfId="0" applyFont="1" applyFill="1" applyBorder="1" applyAlignment="1">
      <alignment horizontal="center" vertical="center" textRotation="90" wrapText="1"/>
    </xf>
    <xf numFmtId="0" fontId="16" fillId="37" borderId="11" xfId="0" applyFont="1" applyFill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16" fillId="38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textRotation="255" wrapText="1"/>
    </xf>
    <xf numFmtId="0" fontId="13" fillId="39" borderId="11" xfId="0" applyFont="1" applyFill="1" applyBorder="1" applyAlignment="1">
      <alignment horizontal="center" textRotation="255"/>
    </xf>
    <xf numFmtId="0" fontId="13" fillId="39" borderId="11" xfId="0" applyFont="1" applyFill="1" applyBorder="1" applyAlignment="1">
      <alignment horizontal="center" vertical="center" textRotation="255" wrapText="1"/>
    </xf>
    <xf numFmtId="0" fontId="28" fillId="38" borderId="11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 shrinkToFit="1"/>
    </xf>
    <xf numFmtId="0" fontId="16" fillId="58" borderId="11" xfId="0" applyFont="1" applyFill="1" applyBorder="1" applyAlignment="1">
      <alignment horizontal="center" vertical="center" textRotation="255"/>
    </xf>
    <xf numFmtId="0" fontId="28" fillId="31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center" vertical="center"/>
    </xf>
    <xf numFmtId="0" fontId="16" fillId="31" borderId="11" xfId="0" applyFont="1" applyFill="1" applyBorder="1" applyAlignment="1">
      <alignment horizontal="center" vertical="center" wrapText="1"/>
    </xf>
    <xf numFmtId="0" fontId="16" fillId="15" borderId="11" xfId="0" applyFont="1" applyFill="1" applyBorder="1" applyAlignment="1">
      <alignment horizontal="center" vertical="center"/>
    </xf>
    <xf numFmtId="0" fontId="16" fillId="31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4" fillId="43" borderId="30" xfId="0" applyFont="1" applyFill="1" applyBorder="1" applyAlignment="1">
      <alignment horizontal="center" vertical="center" wrapText="1"/>
    </xf>
    <xf numFmtId="0" fontId="4" fillId="43" borderId="29" xfId="0" applyFont="1" applyFill="1" applyBorder="1" applyAlignment="1">
      <alignment horizontal="center" vertical="center" wrapText="1"/>
    </xf>
    <xf numFmtId="0" fontId="19" fillId="43" borderId="31" xfId="0" applyFont="1" applyFill="1" applyBorder="1" applyAlignment="1">
      <alignment horizontal="center" vertical="center" wrapText="1"/>
    </xf>
    <xf numFmtId="0" fontId="19" fillId="43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9" fillId="37" borderId="31" xfId="0" applyFont="1" applyFill="1" applyBorder="1" applyAlignment="1">
      <alignment horizontal="center" vertical="center" wrapText="1"/>
    </xf>
    <xf numFmtId="0" fontId="19" fillId="37" borderId="32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0" fontId="19" fillId="17" borderId="34" xfId="0" applyFont="1" applyFill="1" applyBorder="1" applyAlignment="1">
      <alignment horizontal="center" vertical="center" wrapText="1"/>
    </xf>
    <xf numFmtId="0" fontId="19" fillId="17" borderId="28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15" fillId="0" borderId="2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/>
    </xf>
    <xf numFmtId="0" fontId="16" fillId="0" borderId="3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29" xfId="0" applyFont="1" applyFill="1" applyBorder="1" applyAlignment="1">
      <alignment horizontal="center" vertical="center" wrapText="1"/>
    </xf>
    <xf numFmtId="0" fontId="19" fillId="12" borderId="34" xfId="0" applyFont="1" applyFill="1" applyBorder="1" applyAlignment="1">
      <alignment horizontal="center" vertical="center" wrapText="1"/>
    </xf>
    <xf numFmtId="0" fontId="19" fillId="12" borderId="28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top" wrapText="1"/>
    </xf>
    <xf numFmtId="0" fontId="5" fillId="41" borderId="19" xfId="0" applyFont="1" applyFill="1" applyBorder="1" applyAlignment="1">
      <alignment horizontal="center" vertical="top" wrapText="1"/>
    </xf>
    <xf numFmtId="0" fontId="5" fillId="41" borderId="20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wrapText="1"/>
    </xf>
    <xf numFmtId="0" fontId="5" fillId="41" borderId="18" xfId="0" applyFont="1" applyFill="1" applyBorder="1" applyAlignment="1">
      <alignment horizontal="center" wrapText="1"/>
    </xf>
    <xf numFmtId="0" fontId="5" fillId="41" borderId="11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center" vertical="center" wrapText="1"/>
    </xf>
    <xf numFmtId="0" fontId="27" fillId="37" borderId="17" xfId="0" applyFont="1" applyFill="1" applyBorder="1" applyAlignment="1">
      <alignment horizontal="center" vertical="center" wrapText="1"/>
    </xf>
    <xf numFmtId="0" fontId="21" fillId="37" borderId="37" xfId="0" applyFont="1" applyFill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31" fillId="48" borderId="15" xfId="0" applyFont="1" applyFill="1" applyBorder="1" applyAlignment="1">
      <alignment horizontal="center" vertical="center" wrapText="1"/>
    </xf>
    <xf numFmtId="0" fontId="31" fillId="48" borderId="17" xfId="0" applyFont="1" applyFill="1" applyBorder="1" applyAlignment="1">
      <alignment horizontal="center" vertical="center" wrapText="1"/>
    </xf>
    <xf numFmtId="0" fontId="4" fillId="48" borderId="15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31" fillId="43" borderId="40" xfId="0" applyFont="1" applyFill="1" applyBorder="1" applyAlignment="1">
      <alignment horizontal="center" vertical="center" wrapText="1"/>
    </xf>
    <xf numFmtId="0" fontId="31" fillId="43" borderId="41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21" fillId="37" borderId="42" xfId="0" applyFont="1" applyFill="1" applyBorder="1" applyAlignment="1">
      <alignment horizontal="center" vertical="center" wrapText="1"/>
    </xf>
    <xf numFmtId="0" fontId="5" fillId="56" borderId="13" xfId="0" applyFont="1" applyFill="1" applyBorder="1" applyAlignment="1">
      <alignment horizontal="center" vertical="center" wrapText="1"/>
    </xf>
    <xf numFmtId="0" fontId="27" fillId="56" borderId="13" xfId="0" applyFont="1" applyFill="1" applyBorder="1" applyAlignment="1">
      <alignment horizontal="center" vertical="center" wrapText="1"/>
    </xf>
    <xf numFmtId="0" fontId="5" fillId="57" borderId="13" xfId="0" applyFont="1" applyFill="1" applyBorder="1" applyAlignment="1">
      <alignment horizontal="center" vertical="center" wrapText="1"/>
    </xf>
    <xf numFmtId="0" fontId="27" fillId="57" borderId="13" xfId="0" applyFont="1" applyFill="1" applyBorder="1" applyAlignment="1">
      <alignment horizontal="center" vertical="center" wrapText="1"/>
    </xf>
    <xf numFmtId="0" fontId="5" fillId="43" borderId="15" xfId="0" applyFont="1" applyFill="1" applyBorder="1" applyAlignment="1">
      <alignment horizontal="center" vertical="center" wrapText="1"/>
    </xf>
    <xf numFmtId="0" fontId="5" fillId="43" borderId="17" xfId="0" applyFont="1" applyFill="1" applyBorder="1" applyAlignment="1">
      <alignment horizontal="center" vertical="center" wrapText="1"/>
    </xf>
    <xf numFmtId="0" fontId="5" fillId="58" borderId="13" xfId="0" applyFont="1" applyFill="1" applyBorder="1" applyAlignment="1">
      <alignment horizontal="center" vertical="center" wrapText="1"/>
    </xf>
    <xf numFmtId="0" fontId="4" fillId="43" borderId="43" xfId="0" applyFont="1" applyFill="1" applyBorder="1" applyAlignment="1">
      <alignment horizontal="center" vertical="center" wrapText="1"/>
    </xf>
    <xf numFmtId="0" fontId="27" fillId="43" borderId="15" xfId="0" applyFont="1" applyFill="1" applyBorder="1" applyAlignment="1">
      <alignment horizontal="center" vertical="center" wrapText="1"/>
    </xf>
    <xf numFmtId="0" fontId="27" fillId="43" borderId="17" xfId="0" applyFont="1" applyFill="1" applyBorder="1" applyAlignment="1">
      <alignment horizontal="center" vertical="center" wrapText="1"/>
    </xf>
    <xf numFmtId="0" fontId="4" fillId="56" borderId="30" xfId="0" applyFont="1" applyFill="1" applyBorder="1" applyAlignment="1">
      <alignment horizontal="center" vertical="center" wrapText="1"/>
    </xf>
    <xf numFmtId="0" fontId="4" fillId="56" borderId="29" xfId="0" applyFont="1" applyFill="1" applyBorder="1" applyAlignment="1">
      <alignment horizontal="center" vertical="center" wrapText="1"/>
    </xf>
    <xf numFmtId="0" fontId="32" fillId="56" borderId="40" xfId="0" applyFont="1" applyFill="1" applyBorder="1" applyAlignment="1">
      <alignment horizontal="center" vertical="center" wrapText="1"/>
    </xf>
    <xf numFmtId="0" fontId="32" fillId="56" borderId="28" xfId="0" applyFont="1" applyFill="1" applyBorder="1" applyAlignment="1">
      <alignment horizontal="center" vertical="center" wrapText="1"/>
    </xf>
    <xf numFmtId="0" fontId="27" fillId="58" borderId="15" xfId="0" applyFont="1" applyFill="1" applyBorder="1" applyAlignment="1">
      <alignment horizontal="center" vertical="center" wrapText="1"/>
    </xf>
    <xf numFmtId="0" fontId="27" fillId="58" borderId="17" xfId="0" applyFont="1" applyFill="1" applyBorder="1" applyAlignment="1">
      <alignment horizontal="center" vertical="center" wrapText="1"/>
    </xf>
    <xf numFmtId="0" fontId="4" fillId="58" borderId="15" xfId="0" applyFont="1" applyFill="1" applyBorder="1" applyAlignment="1">
      <alignment horizontal="center" vertical="center" wrapText="1"/>
    </xf>
    <xf numFmtId="0" fontId="4" fillId="58" borderId="17" xfId="0" applyFont="1" applyFill="1" applyBorder="1" applyAlignment="1">
      <alignment horizontal="center" vertical="center" wrapText="1"/>
    </xf>
    <xf numFmtId="0" fontId="18" fillId="58" borderId="15" xfId="0" applyFont="1" applyFill="1" applyBorder="1" applyAlignment="1">
      <alignment horizontal="center" vertical="center" wrapText="1"/>
    </xf>
    <xf numFmtId="0" fontId="18" fillId="58" borderId="17" xfId="0" applyFont="1" applyFill="1" applyBorder="1" applyAlignment="1">
      <alignment horizontal="center" vertical="center" wrapText="1"/>
    </xf>
    <xf numFmtId="0" fontId="4" fillId="49" borderId="15" xfId="0" applyFont="1" applyFill="1" applyBorder="1" applyAlignment="1">
      <alignment horizontal="center" vertical="center" wrapText="1"/>
    </xf>
    <xf numFmtId="0" fontId="4" fillId="49" borderId="17" xfId="0" applyFont="1" applyFill="1" applyBorder="1" applyAlignment="1">
      <alignment horizontal="center" vertical="center" wrapText="1"/>
    </xf>
    <xf numFmtId="0" fontId="31" fillId="49" borderId="15" xfId="0" applyFont="1" applyFill="1" applyBorder="1" applyAlignment="1">
      <alignment horizontal="center" vertical="center" wrapText="1"/>
    </xf>
    <xf numFmtId="0" fontId="31" fillId="49" borderId="17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34" fillId="15" borderId="15" xfId="0" applyFont="1" applyFill="1" applyBorder="1" applyAlignment="1">
      <alignment horizontal="center" vertical="center" wrapText="1"/>
    </xf>
    <xf numFmtId="0" fontId="34" fillId="15" borderId="17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1" fillId="11" borderId="31" xfId="0" applyFont="1" applyFill="1" applyBorder="1" applyAlignment="1">
      <alignment horizontal="center" vertical="center" wrapText="1"/>
    </xf>
    <xf numFmtId="0" fontId="31" fillId="11" borderId="32" xfId="0" applyFont="1" applyFill="1" applyBorder="1" applyAlignment="1">
      <alignment horizontal="center" vertical="center" wrapText="1"/>
    </xf>
    <xf numFmtId="0" fontId="21" fillId="15" borderId="30" xfId="0" applyFont="1" applyFill="1" applyBorder="1" applyAlignment="1">
      <alignment horizontal="center" vertical="center" wrapText="1"/>
    </xf>
    <xf numFmtId="0" fontId="21" fillId="15" borderId="4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/>
    </xf>
    <xf numFmtId="0" fontId="4" fillId="42" borderId="33" xfId="0" applyFont="1" applyFill="1" applyBorder="1" applyAlignment="1">
      <alignment horizontal="center" vertical="center" wrapText="1"/>
    </xf>
    <xf numFmtId="0" fontId="4" fillId="42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31" fillId="6" borderId="40" xfId="0" applyFont="1" applyFill="1" applyBorder="1" applyAlignment="1">
      <alignment horizontal="center" vertical="center" wrapText="1"/>
    </xf>
    <xf numFmtId="0" fontId="31" fillId="6" borderId="41" xfId="0" applyFont="1" applyFill="1" applyBorder="1" applyAlignment="1">
      <alignment horizontal="center" vertical="center" wrapText="1"/>
    </xf>
    <xf numFmtId="0" fontId="31" fillId="42" borderId="34" xfId="0" applyFont="1" applyFill="1" applyBorder="1" applyAlignment="1">
      <alignment horizontal="center" vertical="center" wrapText="1"/>
    </xf>
    <xf numFmtId="0" fontId="31" fillId="42" borderId="28" xfId="0" applyFont="1" applyFill="1" applyBorder="1" applyAlignment="1">
      <alignment horizontal="center" vertical="center" wrapText="1"/>
    </xf>
    <xf numFmtId="0" fontId="31" fillId="6" borderId="31" xfId="0" applyFont="1" applyFill="1" applyBorder="1" applyAlignment="1">
      <alignment horizontal="center" vertical="center" wrapText="1"/>
    </xf>
    <xf numFmtId="0" fontId="31" fillId="6" borderId="32" xfId="0" applyFont="1" applyFill="1" applyBorder="1" applyAlignment="1">
      <alignment horizontal="center" vertical="center" wrapText="1"/>
    </xf>
    <xf numFmtId="0" fontId="33" fillId="15" borderId="31" xfId="0" applyFont="1" applyFill="1" applyBorder="1" applyAlignment="1">
      <alignment horizontal="center" vertical="center" wrapText="1"/>
    </xf>
    <xf numFmtId="0" fontId="33" fillId="15" borderId="3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31" fillId="37" borderId="31" xfId="0" applyFont="1" applyFill="1" applyBorder="1" applyAlignment="1">
      <alignment horizontal="center" vertical="center" wrapText="1"/>
    </xf>
    <xf numFmtId="0" fontId="31" fillId="37" borderId="32" xfId="0" applyFont="1" applyFill="1" applyBorder="1" applyAlignment="1">
      <alignment horizontal="center" vertical="center" wrapText="1"/>
    </xf>
    <xf numFmtId="0" fontId="14" fillId="15" borderId="11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/>
    </xf>
    <xf numFmtId="0" fontId="16" fillId="49" borderId="11" xfId="0" applyFont="1" applyFill="1" applyBorder="1" applyAlignment="1">
      <alignment horizontal="center" vertical="center" wrapText="1"/>
    </xf>
    <xf numFmtId="0" fontId="16" fillId="15" borderId="11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43" borderId="11" xfId="0" applyFont="1" applyFill="1" applyBorder="1" applyAlignment="1">
      <alignment horizontal="center" vertical="center"/>
    </xf>
    <xf numFmtId="0" fontId="16" fillId="49" borderId="11" xfId="0" applyFont="1" applyFill="1" applyBorder="1" applyAlignment="1">
      <alignment horizontal="center" vertical="center"/>
    </xf>
    <xf numFmtId="0" fontId="75" fillId="15" borderId="11" xfId="0" applyFont="1" applyFill="1" applyBorder="1" applyAlignment="1">
      <alignment horizontal="center" vertical="center"/>
    </xf>
    <xf numFmtId="0" fontId="76" fillId="15" borderId="11" xfId="0" applyFont="1" applyFill="1" applyBorder="1" applyAlignment="1">
      <alignment horizontal="center" vertical="center"/>
    </xf>
    <xf numFmtId="0" fontId="16" fillId="55" borderId="11" xfId="0" applyFont="1" applyFill="1" applyBorder="1" applyAlignment="1">
      <alignment horizontal="center" vertical="center" wrapText="1"/>
    </xf>
    <xf numFmtId="0" fontId="16" fillId="51" borderId="11" xfId="0" applyFont="1" applyFill="1" applyBorder="1" applyAlignment="1">
      <alignment horizontal="center" vertical="center" wrapText="1"/>
    </xf>
    <xf numFmtId="0" fontId="16" fillId="55" borderId="11" xfId="0" applyFont="1" applyFill="1" applyBorder="1" applyAlignment="1">
      <alignment horizontal="center" vertical="center"/>
    </xf>
    <xf numFmtId="0" fontId="16" fillId="51" borderId="11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 wrapText="1"/>
    </xf>
    <xf numFmtId="0" fontId="33" fillId="37" borderId="31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distributed" vertical="center"/>
    </xf>
    <xf numFmtId="0" fontId="21" fillId="37" borderId="43" xfId="0" applyFont="1" applyFill="1" applyBorder="1" applyAlignment="1">
      <alignment horizontal="center" vertical="center" wrapText="1"/>
    </xf>
    <xf numFmtId="0" fontId="33" fillId="37" borderId="32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 wrapText="1"/>
    </xf>
    <xf numFmtId="0" fontId="31" fillId="15" borderId="31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31" fillId="15" borderId="32" xfId="0" applyFont="1" applyFill="1" applyBorder="1" applyAlignment="1">
      <alignment horizontal="center" vertical="center" wrapText="1"/>
    </xf>
    <xf numFmtId="0" fontId="54" fillId="43" borderId="31" xfId="0" applyFont="1" applyFill="1" applyBorder="1" applyAlignment="1">
      <alignment horizontal="center" vertical="center" wrapText="1"/>
    </xf>
    <xf numFmtId="0" fontId="54" fillId="43" borderId="32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distributed"/>
    </xf>
    <xf numFmtId="0" fontId="31" fillId="37" borderId="40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31" fillId="37" borderId="4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distributed"/>
    </xf>
    <xf numFmtId="0" fontId="15" fillId="45" borderId="11" xfId="0" applyFont="1" applyFill="1" applyBorder="1" applyAlignment="1">
      <alignment horizont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44">
      <selection activeCell="B57" sqref="B57:C62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0" width="3.7109375" style="0" customWidth="1"/>
    <col min="21" max="21" width="4.574218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4.8515625" style="0" customWidth="1"/>
    <col min="47" max="47" width="4.421875" style="0" customWidth="1"/>
    <col min="48" max="48" width="7.421875" style="0" customWidth="1"/>
    <col min="49" max="49" width="8.57421875" style="0" customWidth="1"/>
    <col min="50" max="56" width="3.7109375" style="0" customWidth="1"/>
    <col min="57" max="57" width="4.140625" style="0" customWidth="1"/>
  </cols>
  <sheetData>
    <row r="1" spans="1:51" ht="15">
      <c r="A1" s="1"/>
      <c r="B1" s="1"/>
      <c r="C1" s="1"/>
      <c r="D1" s="1"/>
      <c r="AO1" s="355" t="s">
        <v>28</v>
      </c>
      <c r="AP1" s="355"/>
      <c r="AQ1" s="355"/>
      <c r="AR1" s="355"/>
      <c r="AS1" s="355"/>
      <c r="AT1" s="355"/>
      <c r="AU1" s="355"/>
      <c r="AV1" s="355"/>
      <c r="AW1" s="355"/>
      <c r="AX1" s="355"/>
      <c r="AY1" s="355"/>
    </row>
    <row r="2" spans="1:57" ht="15">
      <c r="A2" s="1"/>
      <c r="B2" s="1"/>
      <c r="C2" s="1"/>
      <c r="D2" s="1"/>
      <c r="AO2" s="18" t="s">
        <v>43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34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356" t="s">
        <v>133</v>
      </c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</row>
    <row r="5" spans="1:56" ht="15">
      <c r="A5" s="1"/>
      <c r="B5" s="1"/>
      <c r="C5" s="357" t="s">
        <v>29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153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358" t="s">
        <v>62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358" t="s">
        <v>145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</row>
    <row r="8" spans="1:55" ht="16.5" thickBot="1">
      <c r="A8" s="1"/>
      <c r="B8" s="20"/>
      <c r="C8" s="359" t="s">
        <v>146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58" t="s">
        <v>30</v>
      </c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20"/>
      <c r="BB8" s="20"/>
      <c r="BC8" s="20"/>
    </row>
    <row r="9" spans="1:55" ht="19.5" thickBot="1">
      <c r="A9" s="1"/>
      <c r="B9" s="365" t="s">
        <v>132</v>
      </c>
      <c r="C9" s="365"/>
      <c r="D9" s="365"/>
      <c r="E9" s="365"/>
      <c r="F9" s="365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49"/>
      <c r="U9" s="49"/>
      <c r="V9" s="49"/>
      <c r="W9" s="20"/>
      <c r="X9" s="361" t="s">
        <v>38</v>
      </c>
      <c r="Y9" s="362"/>
      <c r="Z9" s="362"/>
      <c r="AA9" s="362"/>
      <c r="AB9" s="362"/>
      <c r="AC9" s="363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20"/>
      <c r="AO9" s="20"/>
      <c r="AP9" s="20"/>
      <c r="AQ9" s="49"/>
      <c r="AR9" s="20"/>
      <c r="AS9" s="20"/>
      <c r="AT9" s="20"/>
      <c r="AU9" s="20"/>
      <c r="AV9" s="49"/>
      <c r="AW9" s="49"/>
      <c r="AX9" s="49"/>
      <c r="AY9" s="49"/>
      <c r="AZ9" s="49"/>
      <c r="BA9" s="49"/>
      <c r="BB9" s="49"/>
      <c r="BC9" s="49"/>
    </row>
    <row r="10" spans="1:57" ht="81" customHeight="1" thickBot="1">
      <c r="A10" s="364" t="s">
        <v>0</v>
      </c>
      <c r="B10" s="364" t="s">
        <v>1</v>
      </c>
      <c r="C10" s="364" t="s">
        <v>2</v>
      </c>
      <c r="D10" s="364" t="s">
        <v>3</v>
      </c>
      <c r="E10" s="34" t="s">
        <v>134</v>
      </c>
      <c r="F10" s="351" t="s">
        <v>4</v>
      </c>
      <c r="G10" s="352"/>
      <c r="H10" s="353"/>
      <c r="I10" s="51" t="s">
        <v>65</v>
      </c>
      <c r="J10" s="351" t="s">
        <v>5</v>
      </c>
      <c r="K10" s="352"/>
      <c r="L10" s="353"/>
      <c r="M10" s="51" t="s">
        <v>66</v>
      </c>
      <c r="N10" s="351" t="s">
        <v>6</v>
      </c>
      <c r="O10" s="352"/>
      <c r="P10" s="353"/>
      <c r="Q10" s="33" t="s">
        <v>76</v>
      </c>
      <c r="R10" s="351" t="s">
        <v>7</v>
      </c>
      <c r="S10" s="352"/>
      <c r="T10" s="352"/>
      <c r="U10" s="352"/>
      <c r="V10" s="353"/>
      <c r="W10" s="41" t="s">
        <v>67</v>
      </c>
      <c r="X10" s="41" t="s">
        <v>73</v>
      </c>
      <c r="Y10" s="156" t="s">
        <v>8</v>
      </c>
      <c r="Z10" s="33" t="s">
        <v>68</v>
      </c>
      <c r="AA10" s="351" t="s">
        <v>9</v>
      </c>
      <c r="AB10" s="352"/>
      <c r="AC10" s="353"/>
      <c r="AD10" s="41" t="s">
        <v>69</v>
      </c>
      <c r="AE10" s="351" t="s">
        <v>10</v>
      </c>
      <c r="AF10" s="352"/>
      <c r="AG10" s="352"/>
      <c r="AH10" s="354"/>
      <c r="AI10" s="42" t="s">
        <v>70</v>
      </c>
      <c r="AJ10" s="351" t="s">
        <v>11</v>
      </c>
      <c r="AK10" s="352"/>
      <c r="AL10" s="353"/>
      <c r="AM10" s="42" t="s">
        <v>71</v>
      </c>
      <c r="AN10" s="351" t="s">
        <v>12</v>
      </c>
      <c r="AO10" s="352"/>
      <c r="AP10" s="353"/>
      <c r="AQ10" s="34" t="s">
        <v>72</v>
      </c>
      <c r="AR10" s="351" t="s">
        <v>13</v>
      </c>
      <c r="AS10" s="352"/>
      <c r="AT10" s="352"/>
      <c r="AU10" s="354"/>
      <c r="AV10" s="28" t="s">
        <v>74</v>
      </c>
      <c r="AW10" s="351" t="s">
        <v>14</v>
      </c>
      <c r="AX10" s="352"/>
      <c r="AY10" s="353"/>
      <c r="AZ10" s="34" t="s">
        <v>75</v>
      </c>
      <c r="BA10" s="351" t="s">
        <v>15</v>
      </c>
      <c r="BB10" s="352"/>
      <c r="BC10" s="352"/>
      <c r="BD10" s="352"/>
      <c r="BE10" s="27" t="s">
        <v>31</v>
      </c>
    </row>
    <row r="11" spans="1:57" ht="16.5" thickBot="1">
      <c r="A11" s="364"/>
      <c r="B11" s="364"/>
      <c r="C11" s="364"/>
      <c r="D11" s="364"/>
      <c r="E11" s="366" t="s">
        <v>16</v>
      </c>
      <c r="F11" s="366"/>
      <c r="G11" s="366"/>
      <c r="H11" s="366"/>
      <c r="I11" s="366"/>
      <c r="J11" s="367"/>
      <c r="K11" s="367"/>
      <c r="L11" s="367"/>
      <c r="M11" s="367"/>
      <c r="N11" s="366"/>
      <c r="O11" s="366"/>
      <c r="P11" s="366"/>
      <c r="Q11" s="366"/>
      <c r="R11" s="366"/>
      <c r="S11" s="366"/>
      <c r="T11" s="366"/>
      <c r="U11" s="366"/>
      <c r="V11" s="366"/>
      <c r="W11" s="367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7"/>
      <c r="AO11" s="367"/>
      <c r="AP11" s="367"/>
      <c r="AQ11" s="366"/>
      <c r="AR11" s="367"/>
      <c r="AS11" s="367"/>
      <c r="AT11" s="367"/>
      <c r="AU11" s="367"/>
      <c r="AV11" s="366"/>
      <c r="AW11" s="366"/>
      <c r="AX11" s="366"/>
      <c r="AY11" s="366"/>
      <c r="AZ11" s="366"/>
      <c r="BA11" s="366"/>
      <c r="BB11" s="366"/>
      <c r="BC11" s="366"/>
      <c r="BD11" s="366"/>
      <c r="BE11" s="9"/>
    </row>
    <row r="12" spans="1:57" ht="18" customHeight="1" thickBot="1">
      <c r="A12" s="364"/>
      <c r="B12" s="364"/>
      <c r="C12" s="364"/>
      <c r="D12" s="364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3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64"/>
      <c r="B13" s="364"/>
      <c r="C13" s="364"/>
      <c r="D13" s="364"/>
      <c r="E13" s="368" t="s">
        <v>17</v>
      </c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10"/>
    </row>
    <row r="14" spans="1:57" ht="18" customHeight="1" thickBot="1">
      <c r="A14" s="364"/>
      <c r="B14" s="364"/>
      <c r="C14" s="364"/>
      <c r="D14" s="36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204">
        <v>35</v>
      </c>
      <c r="AN14" s="5">
        <v>36</v>
      </c>
      <c r="AO14" s="5">
        <v>37</v>
      </c>
      <c r="AP14" s="204">
        <v>38</v>
      </c>
      <c r="AQ14" s="200">
        <v>39</v>
      </c>
      <c r="AR14" s="5">
        <v>40</v>
      </c>
      <c r="AS14" s="263">
        <v>41</v>
      </c>
      <c r="AT14" s="263">
        <v>42</v>
      </c>
      <c r="AU14" s="263">
        <v>43</v>
      </c>
      <c r="AV14" s="42">
        <v>44</v>
      </c>
      <c r="AW14" s="34">
        <v>45</v>
      </c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69" t="s">
        <v>27</v>
      </c>
      <c r="B15" s="372" t="s">
        <v>35</v>
      </c>
      <c r="C15" s="373" t="s">
        <v>167</v>
      </c>
      <c r="D15" s="15" t="s">
        <v>18</v>
      </c>
      <c r="E15" s="50">
        <f>E17+E33</f>
        <v>34</v>
      </c>
      <c r="F15" s="50">
        <f aca="true" t="shared" si="0" ref="F15:U15">F17+F33</f>
        <v>32</v>
      </c>
      <c r="G15" s="50">
        <f t="shared" si="0"/>
        <v>34</v>
      </c>
      <c r="H15" s="50">
        <f t="shared" si="0"/>
        <v>32</v>
      </c>
      <c r="I15" s="50">
        <f t="shared" si="0"/>
        <v>34</v>
      </c>
      <c r="J15" s="50">
        <f t="shared" si="0"/>
        <v>32</v>
      </c>
      <c r="K15" s="50">
        <f t="shared" si="0"/>
        <v>34</v>
      </c>
      <c r="L15" s="50">
        <f t="shared" si="0"/>
        <v>32</v>
      </c>
      <c r="M15" s="50">
        <f t="shared" si="0"/>
        <v>34</v>
      </c>
      <c r="N15" s="50">
        <f t="shared" si="0"/>
        <v>32</v>
      </c>
      <c r="O15" s="50">
        <f t="shared" si="0"/>
        <v>34</v>
      </c>
      <c r="P15" s="50">
        <f t="shared" si="0"/>
        <v>32</v>
      </c>
      <c r="Q15" s="50">
        <f t="shared" si="0"/>
        <v>34</v>
      </c>
      <c r="R15" s="50">
        <f t="shared" si="0"/>
        <v>32</v>
      </c>
      <c r="S15" s="50">
        <f t="shared" si="0"/>
        <v>32</v>
      </c>
      <c r="T15" s="50">
        <f t="shared" si="0"/>
        <v>32</v>
      </c>
      <c r="U15" s="50">
        <f t="shared" si="0"/>
        <v>35</v>
      </c>
      <c r="V15" s="91">
        <f>V17+V33</f>
        <v>561</v>
      </c>
      <c r="W15" s="148"/>
      <c r="X15" s="50">
        <f aca="true" t="shared" si="1" ref="X15:AP15">X17+X33+X55</f>
        <v>32</v>
      </c>
      <c r="Y15" s="50">
        <f t="shared" si="1"/>
        <v>34</v>
      </c>
      <c r="Z15" s="50">
        <f t="shared" si="1"/>
        <v>32</v>
      </c>
      <c r="AA15" s="50">
        <f t="shared" si="1"/>
        <v>34</v>
      </c>
      <c r="AB15" s="50">
        <f t="shared" si="1"/>
        <v>32</v>
      </c>
      <c r="AC15" s="50">
        <f t="shared" si="1"/>
        <v>34</v>
      </c>
      <c r="AD15" s="50">
        <f t="shared" si="1"/>
        <v>32</v>
      </c>
      <c r="AE15" s="50">
        <f t="shared" si="1"/>
        <v>34</v>
      </c>
      <c r="AF15" s="50">
        <f t="shared" si="1"/>
        <v>32</v>
      </c>
      <c r="AG15" s="50">
        <f t="shared" si="1"/>
        <v>34</v>
      </c>
      <c r="AH15" s="50">
        <f t="shared" si="1"/>
        <v>32</v>
      </c>
      <c r="AI15" s="50">
        <f t="shared" si="1"/>
        <v>34</v>
      </c>
      <c r="AJ15" s="50">
        <f t="shared" si="1"/>
        <v>32</v>
      </c>
      <c r="AK15" s="50">
        <f t="shared" si="1"/>
        <v>34</v>
      </c>
      <c r="AL15" s="50">
        <f t="shared" si="1"/>
        <v>32</v>
      </c>
      <c r="AM15" s="50">
        <f t="shared" si="1"/>
        <v>34</v>
      </c>
      <c r="AN15" s="50">
        <f t="shared" si="1"/>
        <v>32</v>
      </c>
      <c r="AO15" s="202">
        <f t="shared" si="1"/>
        <v>34</v>
      </c>
      <c r="AP15" s="202">
        <f t="shared" si="1"/>
        <v>32</v>
      </c>
      <c r="AQ15" s="198">
        <f>AQ45</f>
        <v>0</v>
      </c>
      <c r="AR15" s="50">
        <f>AR17+AR33+AR55</f>
        <v>34</v>
      </c>
      <c r="AS15" s="50">
        <f>AS17+AS33+AS55</f>
        <v>32</v>
      </c>
      <c r="AT15" s="50">
        <f>AT17+AT33+AT55</f>
        <v>33</v>
      </c>
      <c r="AU15" s="265">
        <f>AU17+AU33+AU55</f>
        <v>0</v>
      </c>
      <c r="AV15" s="195">
        <f>AV17+AV33</f>
        <v>659</v>
      </c>
      <c r="AW15" s="188">
        <f>SUM(V15+AV15)</f>
        <v>1220</v>
      </c>
      <c r="AX15" s="79"/>
      <c r="AY15" s="79"/>
      <c r="AZ15" s="79"/>
      <c r="BA15" s="79"/>
      <c r="BB15" s="79"/>
      <c r="BC15" s="79"/>
      <c r="BD15" s="79"/>
      <c r="BE15" s="7" t="e">
        <f>AU15+#REF!</f>
        <v>#REF!</v>
      </c>
    </row>
    <row r="16" spans="1:57" ht="18" customHeight="1" thickBot="1">
      <c r="A16" s="370"/>
      <c r="B16" s="372"/>
      <c r="C16" s="373"/>
      <c r="D16" s="15" t="s">
        <v>19</v>
      </c>
      <c r="E16" s="50">
        <f>SUM(E18+E34)</f>
        <v>17</v>
      </c>
      <c r="F16" s="50">
        <f aca="true" t="shared" si="2" ref="F16:U16">SUM(F18+F34)</f>
        <v>16</v>
      </c>
      <c r="G16" s="50">
        <f t="shared" si="2"/>
        <v>17</v>
      </c>
      <c r="H16" s="50">
        <f t="shared" si="2"/>
        <v>16</v>
      </c>
      <c r="I16" s="50">
        <f t="shared" si="2"/>
        <v>17</v>
      </c>
      <c r="J16" s="50">
        <f t="shared" si="2"/>
        <v>16</v>
      </c>
      <c r="K16" s="50">
        <f t="shared" si="2"/>
        <v>17</v>
      </c>
      <c r="L16" s="50">
        <f t="shared" si="2"/>
        <v>16</v>
      </c>
      <c r="M16" s="50">
        <f t="shared" si="2"/>
        <v>17</v>
      </c>
      <c r="N16" s="50">
        <f t="shared" si="2"/>
        <v>16</v>
      </c>
      <c r="O16" s="50">
        <f t="shared" si="2"/>
        <v>17</v>
      </c>
      <c r="P16" s="50">
        <f t="shared" si="2"/>
        <v>16</v>
      </c>
      <c r="Q16" s="50">
        <f t="shared" si="2"/>
        <v>17</v>
      </c>
      <c r="R16" s="50">
        <f t="shared" si="2"/>
        <v>16</v>
      </c>
      <c r="S16" s="50">
        <f t="shared" si="2"/>
        <v>16</v>
      </c>
      <c r="T16" s="50">
        <f t="shared" si="2"/>
        <v>16</v>
      </c>
      <c r="U16" s="50">
        <f t="shared" si="2"/>
        <v>18</v>
      </c>
      <c r="V16" s="91">
        <f>V18+V34</f>
        <v>281</v>
      </c>
      <c r="W16" s="148"/>
      <c r="X16" s="50">
        <f>X18+X34</f>
        <v>14</v>
      </c>
      <c r="Y16" s="50">
        <f aca="true" t="shared" si="3" ref="Y16:AR16">Y18+Y34</f>
        <v>16</v>
      </c>
      <c r="Z16" s="50">
        <f t="shared" si="3"/>
        <v>14</v>
      </c>
      <c r="AA16" s="50">
        <f t="shared" si="3"/>
        <v>16</v>
      </c>
      <c r="AB16" s="50">
        <f t="shared" si="3"/>
        <v>14</v>
      </c>
      <c r="AC16" s="50">
        <f t="shared" si="3"/>
        <v>16</v>
      </c>
      <c r="AD16" s="50">
        <f t="shared" si="3"/>
        <v>14</v>
      </c>
      <c r="AE16" s="50">
        <f t="shared" si="3"/>
        <v>16</v>
      </c>
      <c r="AF16" s="50">
        <f t="shared" si="3"/>
        <v>14</v>
      </c>
      <c r="AG16" s="50">
        <f t="shared" si="3"/>
        <v>16</v>
      </c>
      <c r="AH16" s="50">
        <f t="shared" si="3"/>
        <v>14</v>
      </c>
      <c r="AI16" s="50">
        <f t="shared" si="3"/>
        <v>16</v>
      </c>
      <c r="AJ16" s="50">
        <f t="shared" si="3"/>
        <v>15</v>
      </c>
      <c r="AK16" s="50">
        <f t="shared" si="3"/>
        <v>16</v>
      </c>
      <c r="AL16" s="50">
        <f t="shared" si="3"/>
        <v>14</v>
      </c>
      <c r="AM16" s="50">
        <f t="shared" si="3"/>
        <v>16</v>
      </c>
      <c r="AN16" s="50">
        <f t="shared" si="3"/>
        <v>14</v>
      </c>
      <c r="AO16" s="202">
        <f t="shared" si="3"/>
        <v>16</v>
      </c>
      <c r="AP16" s="202">
        <f>AP18+AP34+AP56</f>
        <v>16</v>
      </c>
      <c r="AQ16" s="198">
        <f t="shared" si="3"/>
        <v>0</v>
      </c>
      <c r="AR16" s="50">
        <f t="shared" si="3"/>
        <v>16</v>
      </c>
      <c r="AS16" s="50">
        <f>AS18+AS34+AS56</f>
        <v>16</v>
      </c>
      <c r="AT16" s="50">
        <f>AT18+AT34+AT56</f>
        <v>16</v>
      </c>
      <c r="AU16" s="265">
        <f>AU18+AU34+AU56</f>
        <v>0</v>
      </c>
      <c r="AV16" s="196">
        <f>AV18+AV34</f>
        <v>330</v>
      </c>
      <c r="AW16" s="188">
        <f aca="true" t="shared" si="4" ref="AW16:AW69">SUM(V16+AV16)</f>
        <v>611</v>
      </c>
      <c r="AX16" s="79"/>
      <c r="AY16" s="79"/>
      <c r="AZ16" s="79"/>
      <c r="BA16" s="79"/>
      <c r="BB16" s="79"/>
      <c r="BC16" s="79"/>
      <c r="BD16" s="79"/>
      <c r="BE16" s="7" t="e">
        <f>AU16+#REF!</f>
        <v>#REF!</v>
      </c>
    </row>
    <row r="17" spans="1:57" ht="18" customHeight="1" thickBot="1">
      <c r="A17" s="370"/>
      <c r="B17" s="374" t="s">
        <v>169</v>
      </c>
      <c r="C17" s="375" t="s">
        <v>168</v>
      </c>
      <c r="D17" s="30" t="s">
        <v>18</v>
      </c>
      <c r="E17" s="31">
        <f aca="true" t="shared" si="5" ref="E17:V18">E19+E21+E23+E25+E27+E29+E31</f>
        <v>20</v>
      </c>
      <c r="F17" s="31">
        <f t="shared" si="5"/>
        <v>20</v>
      </c>
      <c r="G17" s="31">
        <f t="shared" si="5"/>
        <v>20</v>
      </c>
      <c r="H17" s="31">
        <f t="shared" si="5"/>
        <v>20</v>
      </c>
      <c r="I17" s="31">
        <f t="shared" si="5"/>
        <v>20</v>
      </c>
      <c r="J17" s="31">
        <f t="shared" si="5"/>
        <v>20</v>
      </c>
      <c r="K17" s="31">
        <f t="shared" si="5"/>
        <v>20</v>
      </c>
      <c r="L17" s="31">
        <f t="shared" si="5"/>
        <v>20</v>
      </c>
      <c r="M17" s="31">
        <f t="shared" si="5"/>
        <v>20</v>
      </c>
      <c r="N17" s="31">
        <f t="shared" si="5"/>
        <v>20</v>
      </c>
      <c r="O17" s="31">
        <f t="shared" si="5"/>
        <v>20</v>
      </c>
      <c r="P17" s="31">
        <f t="shared" si="5"/>
        <v>20</v>
      </c>
      <c r="Q17" s="31">
        <f t="shared" si="5"/>
        <v>20</v>
      </c>
      <c r="R17" s="31">
        <f t="shared" si="5"/>
        <v>20</v>
      </c>
      <c r="S17" s="31">
        <f t="shared" si="5"/>
        <v>20</v>
      </c>
      <c r="T17" s="31">
        <f t="shared" si="5"/>
        <v>19</v>
      </c>
      <c r="U17" s="31">
        <f t="shared" si="5"/>
        <v>22</v>
      </c>
      <c r="V17" s="97">
        <f t="shared" si="5"/>
        <v>341</v>
      </c>
      <c r="W17" s="148"/>
      <c r="X17" s="31">
        <f>X19+X21+X23+X25+X27+X29+X31</f>
        <v>16</v>
      </c>
      <c r="Y17" s="31">
        <f aca="true" t="shared" si="6" ref="Y17:AS17">Y19+Y21+Y23+Y25+Y27+Y29+Y31</f>
        <v>20</v>
      </c>
      <c r="Z17" s="31">
        <f t="shared" si="6"/>
        <v>16</v>
      </c>
      <c r="AA17" s="31">
        <f t="shared" si="6"/>
        <v>20</v>
      </c>
      <c r="AB17" s="31">
        <f t="shared" si="6"/>
        <v>18</v>
      </c>
      <c r="AC17" s="31">
        <f t="shared" si="6"/>
        <v>20</v>
      </c>
      <c r="AD17" s="31">
        <f t="shared" si="6"/>
        <v>18</v>
      </c>
      <c r="AE17" s="31">
        <f t="shared" si="6"/>
        <v>20</v>
      </c>
      <c r="AF17" s="31">
        <f t="shared" si="6"/>
        <v>18</v>
      </c>
      <c r="AG17" s="31">
        <f aca="true" t="shared" si="7" ref="AG17:AP17">AG19+AG21+AG23+AG25+AG27+AG29+AG31</f>
        <v>20</v>
      </c>
      <c r="AH17" s="31">
        <f t="shared" si="7"/>
        <v>16</v>
      </c>
      <c r="AI17" s="31">
        <f t="shared" si="7"/>
        <v>18</v>
      </c>
      <c r="AJ17" s="31">
        <f t="shared" si="7"/>
        <v>18</v>
      </c>
      <c r="AK17" s="31">
        <f t="shared" si="7"/>
        <v>18</v>
      </c>
      <c r="AL17" s="31">
        <f t="shared" si="7"/>
        <v>16</v>
      </c>
      <c r="AM17" s="31">
        <f t="shared" si="7"/>
        <v>18</v>
      </c>
      <c r="AN17" s="31">
        <f t="shared" si="7"/>
        <v>16</v>
      </c>
      <c r="AO17" s="203">
        <f t="shared" si="7"/>
        <v>18</v>
      </c>
      <c r="AP17" s="203">
        <f t="shared" si="7"/>
        <v>16</v>
      </c>
      <c r="AQ17" s="199">
        <f t="shared" si="6"/>
        <v>0</v>
      </c>
      <c r="AR17" s="31">
        <f t="shared" si="6"/>
        <v>18</v>
      </c>
      <c r="AS17" s="241">
        <f t="shared" si="6"/>
        <v>18</v>
      </c>
      <c r="AT17" s="241">
        <f>AT19+AT21+AT23+AT25+AT27+AT29+AT31</f>
        <v>16</v>
      </c>
      <c r="AU17" s="265">
        <f>AU19+AU21</f>
        <v>0</v>
      </c>
      <c r="AV17" s="196">
        <f>AV19+AV21+AV23+AV25+AV27+AV29+AV31</f>
        <v>392</v>
      </c>
      <c r="AW17" s="188">
        <f t="shared" si="4"/>
        <v>733</v>
      </c>
      <c r="AX17" s="79"/>
      <c r="AY17" s="79"/>
      <c r="AZ17" s="79"/>
      <c r="BA17" s="79"/>
      <c r="BB17" s="79"/>
      <c r="BC17" s="79"/>
      <c r="BD17" s="79"/>
      <c r="BE17" s="7" t="e">
        <f>AU17+#REF!</f>
        <v>#REF!</v>
      </c>
    </row>
    <row r="18" spans="1:57" ht="18" customHeight="1" thickBot="1">
      <c r="A18" s="370"/>
      <c r="B18" s="374"/>
      <c r="C18" s="375"/>
      <c r="D18" s="30" t="s">
        <v>19</v>
      </c>
      <c r="E18" s="31">
        <f t="shared" si="5"/>
        <v>10</v>
      </c>
      <c r="F18" s="31">
        <f t="shared" si="5"/>
        <v>10</v>
      </c>
      <c r="G18" s="31">
        <f t="shared" si="5"/>
        <v>10</v>
      </c>
      <c r="H18" s="31">
        <f t="shared" si="5"/>
        <v>10</v>
      </c>
      <c r="I18" s="31">
        <f t="shared" si="5"/>
        <v>10</v>
      </c>
      <c r="J18" s="31">
        <f t="shared" si="5"/>
        <v>10</v>
      </c>
      <c r="K18" s="31">
        <f t="shared" si="5"/>
        <v>10</v>
      </c>
      <c r="L18" s="31">
        <f t="shared" si="5"/>
        <v>10</v>
      </c>
      <c r="M18" s="31">
        <f t="shared" si="5"/>
        <v>10</v>
      </c>
      <c r="N18" s="31">
        <f t="shared" si="5"/>
        <v>10</v>
      </c>
      <c r="O18" s="31">
        <f t="shared" si="5"/>
        <v>10</v>
      </c>
      <c r="P18" s="31">
        <f t="shared" si="5"/>
        <v>10</v>
      </c>
      <c r="Q18" s="31">
        <f t="shared" si="5"/>
        <v>10</v>
      </c>
      <c r="R18" s="31">
        <f t="shared" si="5"/>
        <v>10</v>
      </c>
      <c r="S18" s="31">
        <f t="shared" si="5"/>
        <v>10</v>
      </c>
      <c r="T18" s="31">
        <f t="shared" si="5"/>
        <v>9</v>
      </c>
      <c r="U18" s="31">
        <f t="shared" si="5"/>
        <v>11</v>
      </c>
      <c r="V18" s="97">
        <f t="shared" si="5"/>
        <v>170</v>
      </c>
      <c r="W18" s="148"/>
      <c r="X18" s="31">
        <f aca="true" t="shared" si="8" ref="X18:AQ18">X20+X22+X24+X26+X28+X30+X32</f>
        <v>8</v>
      </c>
      <c r="Y18" s="31">
        <f t="shared" si="8"/>
        <v>10</v>
      </c>
      <c r="Z18" s="31">
        <f t="shared" si="8"/>
        <v>8</v>
      </c>
      <c r="AA18" s="31">
        <f t="shared" si="8"/>
        <v>10</v>
      </c>
      <c r="AB18" s="31">
        <f t="shared" si="8"/>
        <v>9</v>
      </c>
      <c r="AC18" s="31">
        <f t="shared" si="8"/>
        <v>10</v>
      </c>
      <c r="AD18" s="31">
        <f t="shared" si="8"/>
        <v>9</v>
      </c>
      <c r="AE18" s="31">
        <f t="shared" si="8"/>
        <v>10</v>
      </c>
      <c r="AF18" s="31">
        <f t="shared" si="8"/>
        <v>9</v>
      </c>
      <c r="AG18" s="31">
        <f t="shared" si="8"/>
        <v>10</v>
      </c>
      <c r="AH18" s="31">
        <f t="shared" si="8"/>
        <v>8</v>
      </c>
      <c r="AI18" s="31">
        <f t="shared" si="8"/>
        <v>9</v>
      </c>
      <c r="AJ18" s="31">
        <f t="shared" si="8"/>
        <v>9</v>
      </c>
      <c r="AK18" s="31">
        <f t="shared" si="8"/>
        <v>9</v>
      </c>
      <c r="AL18" s="31">
        <f t="shared" si="8"/>
        <v>8</v>
      </c>
      <c r="AM18" s="31">
        <f t="shared" si="8"/>
        <v>9</v>
      </c>
      <c r="AN18" s="31">
        <f t="shared" si="8"/>
        <v>8</v>
      </c>
      <c r="AO18" s="203">
        <f t="shared" si="8"/>
        <v>9</v>
      </c>
      <c r="AP18" s="203">
        <f t="shared" si="8"/>
        <v>8</v>
      </c>
      <c r="AQ18" s="199">
        <f t="shared" si="8"/>
        <v>0</v>
      </c>
      <c r="AR18" s="31">
        <f>AR20+AR22+AR24+AR26+AR28+AR30+AR32</f>
        <v>9</v>
      </c>
      <c r="AS18" s="241">
        <f>AS20+AS22+AS24+AS26+AS28+AS30+AS32</f>
        <v>9</v>
      </c>
      <c r="AT18" s="241">
        <f>AT20+AT22+AT24+AT26+AT28+AT30+AT32</f>
        <v>8</v>
      </c>
      <c r="AU18" s="265">
        <f>AU20+AU22</f>
        <v>0</v>
      </c>
      <c r="AV18" s="196">
        <f>AV20+AV22+AV24+AV26+AV28+AV30+AV32</f>
        <v>196</v>
      </c>
      <c r="AW18" s="188">
        <f t="shared" si="4"/>
        <v>366</v>
      </c>
      <c r="AX18" s="79"/>
      <c r="AY18" s="79"/>
      <c r="AZ18" s="79"/>
      <c r="BA18" s="79"/>
      <c r="BB18" s="79"/>
      <c r="BC18" s="79"/>
      <c r="BD18" s="79"/>
      <c r="BE18" s="7" t="e">
        <f>AU18+#REF!</f>
        <v>#REF!</v>
      </c>
    </row>
    <row r="19" spans="1:57" ht="18" customHeight="1" thickBot="1">
      <c r="A19" s="370"/>
      <c r="B19" s="376" t="s">
        <v>51</v>
      </c>
      <c r="C19" s="376" t="s">
        <v>22</v>
      </c>
      <c r="D19" s="12" t="s">
        <v>18</v>
      </c>
      <c r="E19" s="22">
        <v>2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22">
        <v>2</v>
      </c>
      <c r="V19" s="92">
        <f aca="true" t="shared" si="9" ref="V19:V32">SUM(E19:U19)</f>
        <v>34</v>
      </c>
      <c r="W19" s="148"/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2">
        <v>2</v>
      </c>
      <c r="AD19" s="22">
        <v>2</v>
      </c>
      <c r="AE19" s="22">
        <v>2</v>
      </c>
      <c r="AF19" s="22">
        <v>2</v>
      </c>
      <c r="AG19" s="22">
        <v>2</v>
      </c>
      <c r="AH19" s="22">
        <v>2</v>
      </c>
      <c r="AI19" s="22">
        <v>2</v>
      </c>
      <c r="AJ19" s="22">
        <v>2</v>
      </c>
      <c r="AK19" s="22">
        <v>2</v>
      </c>
      <c r="AL19" s="22">
        <v>2</v>
      </c>
      <c r="AM19" s="22">
        <v>2</v>
      </c>
      <c r="AN19" s="22">
        <v>2</v>
      </c>
      <c r="AO19" s="201">
        <v>2</v>
      </c>
      <c r="AP19" s="201"/>
      <c r="AQ19" s="199"/>
      <c r="AR19" s="22"/>
      <c r="AS19" s="201"/>
      <c r="AT19" s="201">
        <v>0</v>
      </c>
      <c r="AU19" s="267">
        <v>0</v>
      </c>
      <c r="AV19" s="196">
        <f aca="true" t="shared" si="10" ref="AV19:AV32">SUM(X19:AU19)</f>
        <v>36</v>
      </c>
      <c r="AW19" s="188">
        <f t="shared" si="4"/>
        <v>70</v>
      </c>
      <c r="AX19" s="79"/>
      <c r="AY19" s="79"/>
      <c r="AZ19" s="79"/>
      <c r="BA19" s="79"/>
      <c r="BB19" s="79"/>
      <c r="BC19" s="79"/>
      <c r="BD19" s="79"/>
      <c r="BE19" s="7" t="e">
        <f>AU19+#REF!</f>
        <v>#REF!</v>
      </c>
    </row>
    <row r="20" spans="1:57" ht="18" customHeight="1" thickBot="1">
      <c r="A20" s="370"/>
      <c r="B20" s="376"/>
      <c r="C20" s="376"/>
      <c r="D20" s="12" t="s">
        <v>19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92">
        <f t="shared" si="9"/>
        <v>17</v>
      </c>
      <c r="W20" s="148"/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22">
        <v>1</v>
      </c>
      <c r="AE20" s="22">
        <v>1</v>
      </c>
      <c r="AF20" s="22">
        <v>1</v>
      </c>
      <c r="AG20" s="22">
        <v>1</v>
      </c>
      <c r="AH20" s="22">
        <v>1</v>
      </c>
      <c r="AI20" s="22">
        <v>1</v>
      </c>
      <c r="AJ20" s="22">
        <v>1</v>
      </c>
      <c r="AK20" s="22">
        <v>1</v>
      </c>
      <c r="AL20" s="22">
        <v>1</v>
      </c>
      <c r="AM20" s="22">
        <v>1</v>
      </c>
      <c r="AN20" s="22">
        <v>1</v>
      </c>
      <c r="AO20" s="201">
        <v>1</v>
      </c>
      <c r="AP20" s="201"/>
      <c r="AQ20" s="199"/>
      <c r="AR20" s="22"/>
      <c r="AS20" s="201"/>
      <c r="AT20" s="280">
        <v>0</v>
      </c>
      <c r="AU20" s="268">
        <v>0</v>
      </c>
      <c r="AV20" s="196">
        <f t="shared" si="10"/>
        <v>18</v>
      </c>
      <c r="AW20" s="188">
        <f t="shared" si="4"/>
        <v>35</v>
      </c>
      <c r="AX20" s="79"/>
      <c r="AY20" s="79"/>
      <c r="AZ20" s="79"/>
      <c r="BA20" s="79"/>
      <c r="BB20" s="79"/>
      <c r="BC20" s="79"/>
      <c r="BD20" s="79"/>
      <c r="BE20" s="7" t="e">
        <f>AU20+#REF!</f>
        <v>#REF!</v>
      </c>
    </row>
    <row r="21" spans="1:57" ht="18" customHeight="1" thickBot="1">
      <c r="A21" s="370"/>
      <c r="B21" s="376" t="s">
        <v>52</v>
      </c>
      <c r="C21" s="377" t="s">
        <v>23</v>
      </c>
      <c r="D21" s="12" t="s">
        <v>18</v>
      </c>
      <c r="E21" s="22">
        <v>4</v>
      </c>
      <c r="F21" s="22">
        <v>2</v>
      </c>
      <c r="G21" s="22">
        <v>4</v>
      </c>
      <c r="H21" s="22">
        <v>2</v>
      </c>
      <c r="I21" s="22">
        <v>2</v>
      </c>
      <c r="J21" s="22">
        <v>2</v>
      </c>
      <c r="K21" s="22">
        <v>4</v>
      </c>
      <c r="L21" s="22">
        <v>2</v>
      </c>
      <c r="M21" s="22">
        <v>4</v>
      </c>
      <c r="N21" s="22">
        <v>2</v>
      </c>
      <c r="O21" s="22">
        <v>4</v>
      </c>
      <c r="P21" s="22">
        <v>2</v>
      </c>
      <c r="Q21" s="22">
        <v>4</v>
      </c>
      <c r="R21" s="22">
        <v>4</v>
      </c>
      <c r="S21" s="22">
        <v>4</v>
      </c>
      <c r="T21" s="22">
        <v>3</v>
      </c>
      <c r="U21" s="22">
        <v>2</v>
      </c>
      <c r="V21" s="92">
        <f t="shared" si="9"/>
        <v>51</v>
      </c>
      <c r="W21" s="148"/>
      <c r="X21" s="22">
        <v>2</v>
      </c>
      <c r="Y21" s="22">
        <v>2</v>
      </c>
      <c r="Z21" s="22">
        <v>2</v>
      </c>
      <c r="AA21" s="22">
        <v>2</v>
      </c>
      <c r="AB21" s="22">
        <v>2</v>
      </c>
      <c r="AC21" s="22">
        <v>2</v>
      </c>
      <c r="AD21" s="22">
        <v>2</v>
      </c>
      <c r="AE21" s="22">
        <v>2</v>
      </c>
      <c r="AF21" s="22">
        <v>2</v>
      </c>
      <c r="AG21" s="22">
        <v>2</v>
      </c>
      <c r="AH21" s="22">
        <v>2</v>
      </c>
      <c r="AI21" s="22">
        <v>2</v>
      </c>
      <c r="AJ21" s="22">
        <v>2</v>
      </c>
      <c r="AK21" s="22"/>
      <c r="AL21" s="22">
        <v>2</v>
      </c>
      <c r="AM21" s="22"/>
      <c r="AN21" s="22">
        <v>2</v>
      </c>
      <c r="AO21" s="201"/>
      <c r="AP21" s="201">
        <v>2</v>
      </c>
      <c r="AQ21" s="199"/>
      <c r="AR21" s="22">
        <v>2</v>
      </c>
      <c r="AS21" s="201">
        <v>2</v>
      </c>
      <c r="AT21" s="201"/>
      <c r="AU21" s="268">
        <v>0</v>
      </c>
      <c r="AV21" s="196">
        <f t="shared" si="10"/>
        <v>36</v>
      </c>
      <c r="AW21" s="188">
        <f t="shared" si="4"/>
        <v>87</v>
      </c>
      <c r="AX21" s="79"/>
      <c r="AY21" s="79"/>
      <c r="AZ21" s="79"/>
      <c r="BA21" s="79"/>
      <c r="BB21" s="79"/>
      <c r="BC21" s="79"/>
      <c r="BD21" s="79"/>
      <c r="BE21" s="7" t="e">
        <f>AU21+#REF!</f>
        <v>#REF!</v>
      </c>
    </row>
    <row r="22" spans="1:57" ht="18" customHeight="1" thickBot="1">
      <c r="A22" s="370"/>
      <c r="B22" s="376"/>
      <c r="C22" s="378"/>
      <c r="D22" s="12" t="s">
        <v>19</v>
      </c>
      <c r="E22" s="22">
        <v>2</v>
      </c>
      <c r="F22" s="22">
        <v>1</v>
      </c>
      <c r="G22" s="22">
        <v>2</v>
      </c>
      <c r="H22" s="22">
        <v>1</v>
      </c>
      <c r="I22" s="22">
        <v>1</v>
      </c>
      <c r="J22" s="22">
        <v>1</v>
      </c>
      <c r="K22" s="22">
        <v>2</v>
      </c>
      <c r="L22" s="22">
        <v>1</v>
      </c>
      <c r="M22" s="22">
        <v>2</v>
      </c>
      <c r="N22" s="22">
        <v>1</v>
      </c>
      <c r="O22" s="22">
        <v>2</v>
      </c>
      <c r="P22" s="22">
        <v>1</v>
      </c>
      <c r="Q22" s="22">
        <v>2</v>
      </c>
      <c r="R22" s="22">
        <v>2</v>
      </c>
      <c r="S22" s="22">
        <v>2</v>
      </c>
      <c r="T22" s="201">
        <v>1</v>
      </c>
      <c r="U22" s="22">
        <v>1</v>
      </c>
      <c r="V22" s="92">
        <f t="shared" si="9"/>
        <v>25</v>
      </c>
      <c r="W22" s="148"/>
      <c r="X22" s="22">
        <v>1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  <c r="AD22" s="22">
        <v>1</v>
      </c>
      <c r="AE22" s="22">
        <v>1</v>
      </c>
      <c r="AF22" s="22">
        <v>1</v>
      </c>
      <c r="AG22" s="22">
        <v>1</v>
      </c>
      <c r="AH22" s="22">
        <v>1</v>
      </c>
      <c r="AI22" s="22">
        <v>1</v>
      </c>
      <c r="AJ22" s="22">
        <v>1</v>
      </c>
      <c r="AK22" s="22"/>
      <c r="AL22" s="22">
        <v>1</v>
      </c>
      <c r="AM22" s="22"/>
      <c r="AN22" s="22">
        <v>1</v>
      </c>
      <c r="AO22" s="201"/>
      <c r="AP22" s="201">
        <v>1</v>
      </c>
      <c r="AQ22" s="199"/>
      <c r="AR22" s="22">
        <v>1</v>
      </c>
      <c r="AS22" s="201">
        <v>1</v>
      </c>
      <c r="AT22" s="280"/>
      <c r="AU22" s="268">
        <v>0</v>
      </c>
      <c r="AV22" s="196">
        <f t="shared" si="10"/>
        <v>18</v>
      </c>
      <c r="AW22" s="188">
        <f t="shared" si="4"/>
        <v>43</v>
      </c>
      <c r="AX22" s="79"/>
      <c r="AY22" s="79"/>
      <c r="AZ22" s="79"/>
      <c r="BA22" s="79"/>
      <c r="BB22" s="79"/>
      <c r="BC22" s="79"/>
      <c r="BD22" s="79"/>
      <c r="BE22" s="7" t="e">
        <f>AU22+#REF!</f>
        <v>#REF!</v>
      </c>
    </row>
    <row r="23" spans="1:57" ht="18" customHeight="1" thickBot="1">
      <c r="A23" s="370"/>
      <c r="B23" s="376" t="s">
        <v>53</v>
      </c>
      <c r="C23" s="377" t="s">
        <v>24</v>
      </c>
      <c r="D23" s="12" t="s">
        <v>18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>
        <v>2</v>
      </c>
      <c r="K23" s="22">
        <v>2</v>
      </c>
      <c r="L23" s="22">
        <v>2</v>
      </c>
      <c r="M23" s="22">
        <v>2</v>
      </c>
      <c r="N23" s="22">
        <v>2</v>
      </c>
      <c r="O23" s="22">
        <v>2</v>
      </c>
      <c r="P23" s="22">
        <v>2</v>
      </c>
      <c r="Q23" s="22">
        <v>2</v>
      </c>
      <c r="R23" s="22">
        <v>2</v>
      </c>
      <c r="S23" s="22">
        <v>2</v>
      </c>
      <c r="T23" s="22">
        <v>2</v>
      </c>
      <c r="U23" s="22">
        <v>2</v>
      </c>
      <c r="V23" s="92">
        <f t="shared" si="9"/>
        <v>34</v>
      </c>
      <c r="W23" s="148"/>
      <c r="X23" s="22">
        <v>2</v>
      </c>
      <c r="Y23" s="22">
        <v>2</v>
      </c>
      <c r="Z23" s="22">
        <v>2</v>
      </c>
      <c r="AA23" s="22">
        <v>2</v>
      </c>
      <c r="AB23" s="22">
        <v>2</v>
      </c>
      <c r="AC23" s="22">
        <v>2</v>
      </c>
      <c r="AD23" s="22">
        <v>2</v>
      </c>
      <c r="AE23" s="22">
        <v>2</v>
      </c>
      <c r="AF23" s="22">
        <v>2</v>
      </c>
      <c r="AG23" s="22">
        <v>2</v>
      </c>
      <c r="AH23" s="22">
        <v>2</v>
      </c>
      <c r="AI23" s="22">
        <v>2</v>
      </c>
      <c r="AJ23" s="22">
        <v>2</v>
      </c>
      <c r="AK23" s="22">
        <v>4</v>
      </c>
      <c r="AL23" s="22">
        <v>2</v>
      </c>
      <c r="AM23" s="22">
        <v>4</v>
      </c>
      <c r="AN23" s="22">
        <v>2</v>
      </c>
      <c r="AO23" s="22">
        <v>4</v>
      </c>
      <c r="AP23" s="22">
        <v>2</v>
      </c>
      <c r="AQ23" s="199"/>
      <c r="AR23" s="22">
        <v>4</v>
      </c>
      <c r="AS23" s="22">
        <v>2</v>
      </c>
      <c r="AT23" s="22">
        <v>4</v>
      </c>
      <c r="AU23" s="268">
        <v>0</v>
      </c>
      <c r="AV23" s="196">
        <f t="shared" si="10"/>
        <v>54</v>
      </c>
      <c r="AW23" s="188">
        <f t="shared" si="4"/>
        <v>88</v>
      </c>
      <c r="AX23" s="79"/>
      <c r="AY23" s="79"/>
      <c r="AZ23" s="79"/>
      <c r="BA23" s="79"/>
      <c r="BB23" s="79"/>
      <c r="BC23" s="79"/>
      <c r="BD23" s="79"/>
      <c r="BE23" s="7" t="e">
        <f>AU23+#REF!</f>
        <v>#REF!</v>
      </c>
    </row>
    <row r="24" spans="1:57" ht="18" customHeight="1" thickBot="1">
      <c r="A24" s="370"/>
      <c r="B24" s="376"/>
      <c r="C24" s="378"/>
      <c r="D24" s="12" t="s">
        <v>19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92">
        <f t="shared" si="9"/>
        <v>17</v>
      </c>
      <c r="W24" s="148"/>
      <c r="X24" s="22">
        <v>1</v>
      </c>
      <c r="Y24" s="22">
        <v>1</v>
      </c>
      <c r="Z24" s="22">
        <v>1</v>
      </c>
      <c r="AA24" s="22">
        <v>1</v>
      </c>
      <c r="AB24" s="22">
        <v>1</v>
      </c>
      <c r="AC24" s="22">
        <v>1</v>
      </c>
      <c r="AD24" s="22">
        <v>1</v>
      </c>
      <c r="AE24" s="22">
        <v>1</v>
      </c>
      <c r="AF24" s="22">
        <v>1</v>
      </c>
      <c r="AG24" s="22">
        <v>1</v>
      </c>
      <c r="AH24" s="22">
        <v>1</v>
      </c>
      <c r="AI24" s="22">
        <v>1</v>
      </c>
      <c r="AJ24" s="22">
        <v>1</v>
      </c>
      <c r="AK24" s="22">
        <v>2</v>
      </c>
      <c r="AL24" s="22">
        <v>1</v>
      </c>
      <c r="AM24" s="22">
        <v>2</v>
      </c>
      <c r="AN24" s="22">
        <v>1</v>
      </c>
      <c r="AO24" s="22">
        <v>2</v>
      </c>
      <c r="AP24" s="22">
        <v>1</v>
      </c>
      <c r="AQ24" s="199"/>
      <c r="AR24" s="22">
        <v>2</v>
      </c>
      <c r="AS24" s="22">
        <v>1</v>
      </c>
      <c r="AT24" s="22">
        <v>2</v>
      </c>
      <c r="AU24" s="268">
        <v>0</v>
      </c>
      <c r="AV24" s="196">
        <f t="shared" si="10"/>
        <v>27</v>
      </c>
      <c r="AW24" s="188">
        <f t="shared" si="4"/>
        <v>44</v>
      </c>
      <c r="AX24" s="79"/>
      <c r="AY24" s="79"/>
      <c r="AZ24" s="79"/>
      <c r="BA24" s="79"/>
      <c r="BB24" s="79"/>
      <c r="BC24" s="79"/>
      <c r="BD24" s="79"/>
      <c r="BE24" s="7" t="e">
        <f>AU24+#REF!</f>
        <v>#REF!</v>
      </c>
    </row>
    <row r="25" spans="1:57" ht="18" customHeight="1" thickBot="1">
      <c r="A25" s="370"/>
      <c r="B25" s="376" t="s">
        <v>54</v>
      </c>
      <c r="C25" s="377" t="s">
        <v>55</v>
      </c>
      <c r="D25" s="12" t="s">
        <v>18</v>
      </c>
      <c r="E25" s="22">
        <v>6</v>
      </c>
      <c r="F25" s="22">
        <v>6</v>
      </c>
      <c r="G25" s="22">
        <v>6</v>
      </c>
      <c r="H25" s="22">
        <v>6</v>
      </c>
      <c r="I25" s="22">
        <v>6</v>
      </c>
      <c r="J25" s="22">
        <v>6</v>
      </c>
      <c r="K25" s="22">
        <v>6</v>
      </c>
      <c r="L25" s="22">
        <v>6</v>
      </c>
      <c r="M25" s="22">
        <v>6</v>
      </c>
      <c r="N25" s="22">
        <v>6</v>
      </c>
      <c r="O25" s="22">
        <v>6</v>
      </c>
      <c r="P25" s="22">
        <v>6</v>
      </c>
      <c r="Q25" s="22">
        <v>6</v>
      </c>
      <c r="R25" s="22">
        <v>6</v>
      </c>
      <c r="S25" s="22">
        <v>6</v>
      </c>
      <c r="T25" s="22">
        <v>6</v>
      </c>
      <c r="U25" s="22">
        <v>6</v>
      </c>
      <c r="V25" s="92">
        <f t="shared" si="9"/>
        <v>102</v>
      </c>
      <c r="W25" s="148"/>
      <c r="X25" s="22">
        <v>4</v>
      </c>
      <c r="Y25" s="22">
        <v>4</v>
      </c>
      <c r="Z25" s="22">
        <v>4</v>
      </c>
      <c r="AA25" s="22">
        <v>4</v>
      </c>
      <c r="AB25" s="22">
        <v>4</v>
      </c>
      <c r="AC25" s="22">
        <v>4</v>
      </c>
      <c r="AD25" s="22">
        <v>4</v>
      </c>
      <c r="AE25" s="22">
        <v>4</v>
      </c>
      <c r="AF25" s="22">
        <v>6</v>
      </c>
      <c r="AG25" s="22">
        <v>4</v>
      </c>
      <c r="AH25" s="22">
        <v>6</v>
      </c>
      <c r="AI25" s="22">
        <v>4</v>
      </c>
      <c r="AJ25" s="22">
        <v>4</v>
      </c>
      <c r="AK25" s="22">
        <v>4</v>
      </c>
      <c r="AL25" s="22">
        <v>4</v>
      </c>
      <c r="AM25" s="22">
        <v>4</v>
      </c>
      <c r="AN25" s="22">
        <v>4</v>
      </c>
      <c r="AO25" s="22">
        <v>6</v>
      </c>
      <c r="AP25" s="22">
        <v>4</v>
      </c>
      <c r="AQ25" s="199"/>
      <c r="AR25" s="22">
        <v>4</v>
      </c>
      <c r="AS25" s="201">
        <v>4</v>
      </c>
      <c r="AT25" s="281">
        <v>4</v>
      </c>
      <c r="AU25" s="269">
        <v>0</v>
      </c>
      <c r="AV25" s="196">
        <f t="shared" si="10"/>
        <v>94</v>
      </c>
      <c r="AW25" s="188">
        <f t="shared" si="4"/>
        <v>196</v>
      </c>
      <c r="AX25" s="79"/>
      <c r="AY25" s="79"/>
      <c r="AZ25" s="79"/>
      <c r="BA25" s="79"/>
      <c r="BB25" s="79"/>
      <c r="BC25" s="79"/>
      <c r="BD25" s="79"/>
      <c r="BE25" s="7" t="e">
        <f>AU25+#REF!</f>
        <v>#REF!</v>
      </c>
    </row>
    <row r="26" spans="1:57" ht="18" customHeight="1" thickBot="1">
      <c r="A26" s="370"/>
      <c r="B26" s="376"/>
      <c r="C26" s="378"/>
      <c r="D26" s="12" t="s">
        <v>19</v>
      </c>
      <c r="E26" s="22">
        <v>3</v>
      </c>
      <c r="F26" s="22">
        <v>3</v>
      </c>
      <c r="G26" s="22">
        <v>3</v>
      </c>
      <c r="H26" s="22">
        <v>3</v>
      </c>
      <c r="I26" s="22">
        <v>3</v>
      </c>
      <c r="J26" s="22">
        <v>3</v>
      </c>
      <c r="K26" s="22">
        <v>3</v>
      </c>
      <c r="L26" s="22">
        <v>3</v>
      </c>
      <c r="M26" s="22">
        <v>3</v>
      </c>
      <c r="N26" s="22">
        <v>3</v>
      </c>
      <c r="O26" s="22">
        <v>3</v>
      </c>
      <c r="P26" s="22">
        <v>3</v>
      </c>
      <c r="Q26" s="22">
        <v>3</v>
      </c>
      <c r="R26" s="22">
        <v>3</v>
      </c>
      <c r="S26" s="22">
        <v>3</v>
      </c>
      <c r="T26" s="22">
        <v>3</v>
      </c>
      <c r="U26" s="22">
        <v>3</v>
      </c>
      <c r="V26" s="92">
        <f t="shared" si="9"/>
        <v>51</v>
      </c>
      <c r="W26" s="148"/>
      <c r="X26" s="22">
        <v>2</v>
      </c>
      <c r="Y26" s="22">
        <v>2</v>
      </c>
      <c r="Z26" s="22">
        <v>2</v>
      </c>
      <c r="AA26" s="22">
        <v>2</v>
      </c>
      <c r="AB26" s="22">
        <v>2</v>
      </c>
      <c r="AC26" s="22">
        <v>2</v>
      </c>
      <c r="AD26" s="22">
        <v>2</v>
      </c>
      <c r="AE26" s="22">
        <v>2</v>
      </c>
      <c r="AF26" s="22">
        <v>3</v>
      </c>
      <c r="AG26" s="22">
        <v>2</v>
      </c>
      <c r="AH26" s="22">
        <v>3</v>
      </c>
      <c r="AI26" s="22">
        <v>2</v>
      </c>
      <c r="AJ26" s="22">
        <v>2</v>
      </c>
      <c r="AK26" s="22">
        <v>2</v>
      </c>
      <c r="AL26" s="22">
        <v>2</v>
      </c>
      <c r="AM26" s="22">
        <v>2</v>
      </c>
      <c r="AN26" s="22">
        <v>2</v>
      </c>
      <c r="AO26" s="22">
        <v>3</v>
      </c>
      <c r="AP26" s="22">
        <v>2</v>
      </c>
      <c r="AQ26" s="199"/>
      <c r="AR26" s="22">
        <v>2</v>
      </c>
      <c r="AS26" s="201">
        <v>2</v>
      </c>
      <c r="AT26" s="22">
        <v>2</v>
      </c>
      <c r="AU26" s="270">
        <v>0</v>
      </c>
      <c r="AV26" s="196">
        <f t="shared" si="10"/>
        <v>47</v>
      </c>
      <c r="AW26" s="188">
        <f t="shared" si="4"/>
        <v>98</v>
      </c>
      <c r="AX26" s="79"/>
      <c r="AY26" s="79"/>
      <c r="AZ26" s="79"/>
      <c r="BA26" s="79"/>
      <c r="BB26" s="79"/>
      <c r="BC26" s="79"/>
      <c r="BD26" s="79"/>
      <c r="BE26" s="7" t="e">
        <f>AU26+#REF!</f>
        <v>#REF!</v>
      </c>
    </row>
    <row r="27" spans="1:57" ht="18" customHeight="1" thickBot="1">
      <c r="A27" s="370"/>
      <c r="B27" s="376" t="s">
        <v>56</v>
      </c>
      <c r="C27" s="377" t="s">
        <v>42</v>
      </c>
      <c r="D27" s="12" t="s">
        <v>18</v>
      </c>
      <c r="E27" s="22">
        <v>2</v>
      </c>
      <c r="F27" s="22">
        <v>2</v>
      </c>
      <c r="G27" s="22">
        <v>2</v>
      </c>
      <c r="H27" s="22">
        <v>2</v>
      </c>
      <c r="I27" s="22">
        <v>2</v>
      </c>
      <c r="J27" s="22">
        <v>2</v>
      </c>
      <c r="K27" s="22">
        <v>2</v>
      </c>
      <c r="L27" s="22">
        <v>2</v>
      </c>
      <c r="M27" s="22">
        <v>2</v>
      </c>
      <c r="N27" s="22">
        <v>2</v>
      </c>
      <c r="O27" s="22">
        <v>2</v>
      </c>
      <c r="P27" s="22">
        <v>2</v>
      </c>
      <c r="Q27" s="22">
        <v>2</v>
      </c>
      <c r="R27" s="22">
        <v>2</v>
      </c>
      <c r="S27" s="22">
        <v>2</v>
      </c>
      <c r="T27" s="22">
        <v>2</v>
      </c>
      <c r="U27" s="22">
        <v>3</v>
      </c>
      <c r="V27" s="92">
        <f t="shared" si="9"/>
        <v>35</v>
      </c>
      <c r="W27" s="148"/>
      <c r="X27" s="22">
        <v>2</v>
      </c>
      <c r="Y27" s="22">
        <v>4</v>
      </c>
      <c r="Z27" s="22">
        <v>2</v>
      </c>
      <c r="AA27" s="22">
        <v>4</v>
      </c>
      <c r="AB27" s="22">
        <v>2</v>
      </c>
      <c r="AC27" s="22">
        <v>4</v>
      </c>
      <c r="AD27" s="22">
        <v>4</v>
      </c>
      <c r="AE27" s="22">
        <v>4</v>
      </c>
      <c r="AF27" s="22">
        <v>2</v>
      </c>
      <c r="AG27" s="22">
        <v>4</v>
      </c>
      <c r="AH27" s="22">
        <v>2</v>
      </c>
      <c r="AI27" s="22">
        <v>4</v>
      </c>
      <c r="AJ27" s="22">
        <v>4</v>
      </c>
      <c r="AK27" s="22">
        <v>4</v>
      </c>
      <c r="AL27" s="22">
        <v>2</v>
      </c>
      <c r="AM27" s="22">
        <v>2</v>
      </c>
      <c r="AN27" s="22">
        <v>2</v>
      </c>
      <c r="AO27" s="201">
        <v>2</v>
      </c>
      <c r="AP27" s="201">
        <v>4</v>
      </c>
      <c r="AQ27" s="199"/>
      <c r="AR27" s="22">
        <v>4</v>
      </c>
      <c r="AS27" s="201">
        <v>4</v>
      </c>
      <c r="AT27" s="201">
        <v>4</v>
      </c>
      <c r="AU27" s="268">
        <v>0</v>
      </c>
      <c r="AV27" s="196">
        <f t="shared" si="10"/>
        <v>70</v>
      </c>
      <c r="AW27" s="188">
        <f t="shared" si="4"/>
        <v>105</v>
      </c>
      <c r="AX27" s="79"/>
      <c r="AY27" s="79"/>
      <c r="AZ27" s="79"/>
      <c r="BA27" s="79"/>
      <c r="BB27" s="79"/>
      <c r="BC27" s="79"/>
      <c r="BD27" s="79"/>
      <c r="BE27" s="7" t="e">
        <f>AU27+#REF!</f>
        <v>#REF!</v>
      </c>
    </row>
    <row r="28" spans="1:57" ht="18" customHeight="1" thickBot="1">
      <c r="A28" s="370"/>
      <c r="B28" s="376"/>
      <c r="C28" s="378"/>
      <c r="D28" s="12" t="s">
        <v>19</v>
      </c>
      <c r="E28" s="22">
        <v>1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92">
        <f t="shared" si="9"/>
        <v>17</v>
      </c>
      <c r="W28" s="148"/>
      <c r="X28" s="22">
        <v>1</v>
      </c>
      <c r="Y28" s="22">
        <v>2</v>
      </c>
      <c r="Z28" s="22">
        <v>1</v>
      </c>
      <c r="AA28" s="22">
        <v>2</v>
      </c>
      <c r="AB28" s="22">
        <v>1</v>
      </c>
      <c r="AC28" s="22">
        <v>2</v>
      </c>
      <c r="AD28" s="22">
        <v>2</v>
      </c>
      <c r="AE28" s="22">
        <v>2</v>
      </c>
      <c r="AF28" s="22">
        <v>1</v>
      </c>
      <c r="AG28" s="22">
        <v>2</v>
      </c>
      <c r="AH28" s="22">
        <v>1</v>
      </c>
      <c r="AI28" s="22">
        <v>2</v>
      </c>
      <c r="AJ28" s="22">
        <v>2</v>
      </c>
      <c r="AK28" s="22">
        <v>2</v>
      </c>
      <c r="AL28" s="22">
        <v>1</v>
      </c>
      <c r="AM28" s="22">
        <v>1</v>
      </c>
      <c r="AN28" s="22">
        <v>1</v>
      </c>
      <c r="AO28" s="201">
        <v>1</v>
      </c>
      <c r="AP28" s="201">
        <v>2</v>
      </c>
      <c r="AQ28" s="199"/>
      <c r="AR28" s="22">
        <v>2</v>
      </c>
      <c r="AS28" s="201">
        <v>2</v>
      </c>
      <c r="AT28" s="201">
        <v>2</v>
      </c>
      <c r="AU28" s="268">
        <v>0</v>
      </c>
      <c r="AV28" s="196">
        <f t="shared" si="10"/>
        <v>35</v>
      </c>
      <c r="AW28" s="188">
        <f>SUM(V28+AV28)</f>
        <v>52</v>
      </c>
      <c r="AX28" s="79"/>
      <c r="AY28" s="79"/>
      <c r="AZ28" s="79"/>
      <c r="BA28" s="79"/>
      <c r="BB28" s="79"/>
      <c r="BC28" s="79"/>
      <c r="BD28" s="79"/>
      <c r="BE28" s="7" t="e">
        <f>AU28+#REF!</f>
        <v>#REF!</v>
      </c>
    </row>
    <row r="29" spans="1:57" ht="18" customHeight="1" thickBot="1">
      <c r="A29" s="370"/>
      <c r="B29" s="376" t="s">
        <v>57</v>
      </c>
      <c r="C29" s="377" t="s">
        <v>25</v>
      </c>
      <c r="D29" s="12" t="s">
        <v>18</v>
      </c>
      <c r="E29" s="22">
        <v>2</v>
      </c>
      <c r="F29" s="22">
        <v>4</v>
      </c>
      <c r="G29" s="22">
        <v>2</v>
      </c>
      <c r="H29" s="22">
        <v>4</v>
      </c>
      <c r="I29" s="22">
        <v>4</v>
      </c>
      <c r="J29" s="22">
        <v>4</v>
      </c>
      <c r="K29" s="22">
        <v>2</v>
      </c>
      <c r="L29" s="22">
        <v>4</v>
      </c>
      <c r="M29" s="22">
        <v>2</v>
      </c>
      <c r="N29" s="22">
        <v>4</v>
      </c>
      <c r="O29" s="22">
        <v>2</v>
      </c>
      <c r="P29" s="22">
        <v>4</v>
      </c>
      <c r="Q29" s="22">
        <v>2</v>
      </c>
      <c r="R29" s="22">
        <v>2</v>
      </c>
      <c r="S29" s="22">
        <v>2</v>
      </c>
      <c r="T29" s="22">
        <v>2</v>
      </c>
      <c r="U29" s="22">
        <v>5</v>
      </c>
      <c r="V29" s="92">
        <f t="shared" si="9"/>
        <v>51</v>
      </c>
      <c r="W29" s="148"/>
      <c r="X29" s="22">
        <v>2</v>
      </c>
      <c r="Y29" s="22">
        <v>4</v>
      </c>
      <c r="Z29" s="22">
        <v>2</v>
      </c>
      <c r="AA29" s="22">
        <v>4</v>
      </c>
      <c r="AB29" s="22">
        <v>4</v>
      </c>
      <c r="AC29" s="22">
        <v>4</v>
      </c>
      <c r="AD29" s="22">
        <v>2</v>
      </c>
      <c r="AE29" s="22">
        <v>4</v>
      </c>
      <c r="AF29" s="22">
        <v>2</v>
      </c>
      <c r="AG29" s="22">
        <v>4</v>
      </c>
      <c r="AH29" s="22">
        <v>2</v>
      </c>
      <c r="AI29" s="22">
        <v>4</v>
      </c>
      <c r="AJ29" s="22">
        <v>4</v>
      </c>
      <c r="AK29" s="22">
        <v>4</v>
      </c>
      <c r="AL29" s="22">
        <v>2</v>
      </c>
      <c r="AM29" s="22">
        <v>4</v>
      </c>
      <c r="AN29" s="22">
        <v>2</v>
      </c>
      <c r="AO29" s="201">
        <v>2</v>
      </c>
      <c r="AP29" s="201">
        <v>2</v>
      </c>
      <c r="AQ29" s="199"/>
      <c r="AR29" s="22">
        <v>2</v>
      </c>
      <c r="AS29" s="201">
        <v>4</v>
      </c>
      <c r="AT29" s="201">
        <v>2</v>
      </c>
      <c r="AU29" s="268">
        <v>0</v>
      </c>
      <c r="AV29" s="196">
        <f t="shared" si="10"/>
        <v>66</v>
      </c>
      <c r="AW29" s="188">
        <f t="shared" si="4"/>
        <v>117</v>
      </c>
      <c r="AX29" s="79"/>
      <c r="AY29" s="79"/>
      <c r="AZ29" s="79"/>
      <c r="BA29" s="79"/>
      <c r="BB29" s="79"/>
      <c r="BC29" s="79"/>
      <c r="BD29" s="79"/>
      <c r="BE29" s="7" t="e">
        <f>AU29+#REF!</f>
        <v>#REF!</v>
      </c>
    </row>
    <row r="30" spans="1:57" ht="18" customHeight="1" thickBot="1">
      <c r="A30" s="370"/>
      <c r="B30" s="376"/>
      <c r="C30" s="378"/>
      <c r="D30" s="12" t="s">
        <v>19</v>
      </c>
      <c r="E30" s="22">
        <v>1</v>
      </c>
      <c r="F30" s="22">
        <v>2</v>
      </c>
      <c r="G30" s="22">
        <v>1</v>
      </c>
      <c r="H30" s="22">
        <v>2</v>
      </c>
      <c r="I30" s="22">
        <v>2</v>
      </c>
      <c r="J30" s="22">
        <v>2</v>
      </c>
      <c r="K30" s="22">
        <v>1</v>
      </c>
      <c r="L30" s="22">
        <v>2</v>
      </c>
      <c r="M30" s="22">
        <v>1</v>
      </c>
      <c r="N30" s="22">
        <v>2</v>
      </c>
      <c r="O30" s="22">
        <v>1</v>
      </c>
      <c r="P30" s="22">
        <v>2</v>
      </c>
      <c r="Q30" s="22">
        <v>1</v>
      </c>
      <c r="R30" s="22">
        <v>1</v>
      </c>
      <c r="S30" s="22">
        <v>1</v>
      </c>
      <c r="T30" s="22">
        <v>1</v>
      </c>
      <c r="U30" s="22">
        <v>3</v>
      </c>
      <c r="V30" s="92">
        <f t="shared" si="9"/>
        <v>26</v>
      </c>
      <c r="W30" s="148"/>
      <c r="X30" s="22">
        <v>1</v>
      </c>
      <c r="Y30" s="22">
        <v>2</v>
      </c>
      <c r="Z30" s="22">
        <v>1</v>
      </c>
      <c r="AA30" s="22">
        <v>2</v>
      </c>
      <c r="AB30" s="22">
        <v>2</v>
      </c>
      <c r="AC30" s="22">
        <v>2</v>
      </c>
      <c r="AD30" s="22">
        <v>1</v>
      </c>
      <c r="AE30" s="22">
        <v>2</v>
      </c>
      <c r="AF30" s="22">
        <v>1</v>
      </c>
      <c r="AG30" s="22">
        <v>2</v>
      </c>
      <c r="AH30" s="22">
        <v>1</v>
      </c>
      <c r="AI30" s="22">
        <v>2</v>
      </c>
      <c r="AJ30" s="22">
        <v>2</v>
      </c>
      <c r="AK30" s="22">
        <v>2</v>
      </c>
      <c r="AL30" s="22">
        <v>1</v>
      </c>
      <c r="AM30" s="22">
        <v>2</v>
      </c>
      <c r="AN30" s="22">
        <v>1</v>
      </c>
      <c r="AO30" s="201">
        <v>1</v>
      </c>
      <c r="AP30" s="201">
        <v>1</v>
      </c>
      <c r="AQ30" s="199"/>
      <c r="AR30" s="22">
        <v>1</v>
      </c>
      <c r="AS30" s="201">
        <v>2</v>
      </c>
      <c r="AT30" s="280">
        <v>1</v>
      </c>
      <c r="AU30" s="268">
        <v>0</v>
      </c>
      <c r="AV30" s="196">
        <f t="shared" si="10"/>
        <v>33</v>
      </c>
      <c r="AW30" s="188">
        <f t="shared" si="4"/>
        <v>59</v>
      </c>
      <c r="AX30" s="79"/>
      <c r="AY30" s="79"/>
      <c r="AZ30" s="79"/>
      <c r="BA30" s="79"/>
      <c r="BB30" s="79"/>
      <c r="BC30" s="79"/>
      <c r="BD30" s="79"/>
      <c r="BE30" s="7" t="e">
        <f>AU30+#REF!</f>
        <v>#REF!</v>
      </c>
    </row>
    <row r="31" spans="1:57" ht="18" customHeight="1" thickBot="1">
      <c r="A31" s="370"/>
      <c r="B31" s="376" t="s">
        <v>58</v>
      </c>
      <c r="C31" s="377" t="s">
        <v>59</v>
      </c>
      <c r="D31" s="12" t="s">
        <v>18</v>
      </c>
      <c r="E31" s="22">
        <v>2</v>
      </c>
      <c r="F31" s="22">
        <v>2</v>
      </c>
      <c r="G31" s="22">
        <v>2</v>
      </c>
      <c r="H31" s="22">
        <v>2</v>
      </c>
      <c r="I31" s="22">
        <v>2</v>
      </c>
      <c r="J31" s="22">
        <v>2</v>
      </c>
      <c r="K31" s="22">
        <v>2</v>
      </c>
      <c r="L31" s="22">
        <v>2</v>
      </c>
      <c r="M31" s="22">
        <v>2</v>
      </c>
      <c r="N31" s="22">
        <v>2</v>
      </c>
      <c r="O31" s="22">
        <v>2</v>
      </c>
      <c r="P31" s="22">
        <v>2</v>
      </c>
      <c r="Q31" s="22">
        <v>2</v>
      </c>
      <c r="R31" s="22">
        <v>2</v>
      </c>
      <c r="S31" s="22">
        <v>2</v>
      </c>
      <c r="T31" s="22">
        <v>2</v>
      </c>
      <c r="U31" s="22">
        <v>2</v>
      </c>
      <c r="V31" s="92">
        <f t="shared" si="9"/>
        <v>34</v>
      </c>
      <c r="W31" s="148"/>
      <c r="X31" s="22">
        <v>2</v>
      </c>
      <c r="Y31" s="22">
        <v>2</v>
      </c>
      <c r="Z31" s="22">
        <v>2</v>
      </c>
      <c r="AA31" s="22">
        <v>2</v>
      </c>
      <c r="AB31" s="22">
        <v>2</v>
      </c>
      <c r="AC31" s="22">
        <v>2</v>
      </c>
      <c r="AD31" s="22">
        <v>2</v>
      </c>
      <c r="AE31" s="22">
        <v>2</v>
      </c>
      <c r="AF31" s="22">
        <v>2</v>
      </c>
      <c r="AG31" s="22">
        <v>2</v>
      </c>
      <c r="AH31" s="22"/>
      <c r="AI31" s="22"/>
      <c r="AJ31" s="22"/>
      <c r="AK31" s="22"/>
      <c r="AL31" s="22">
        <v>2</v>
      </c>
      <c r="AM31" s="22">
        <v>2</v>
      </c>
      <c r="AN31" s="22">
        <v>2</v>
      </c>
      <c r="AO31" s="22">
        <v>2</v>
      </c>
      <c r="AP31" s="22">
        <v>2</v>
      </c>
      <c r="AQ31" s="199"/>
      <c r="AR31" s="22">
        <v>2</v>
      </c>
      <c r="AS31" s="22">
        <v>2</v>
      </c>
      <c r="AT31" s="22">
        <v>2</v>
      </c>
      <c r="AU31" s="268">
        <v>0</v>
      </c>
      <c r="AV31" s="196">
        <f t="shared" si="10"/>
        <v>36</v>
      </c>
      <c r="AW31" s="188">
        <f t="shared" si="4"/>
        <v>70</v>
      </c>
      <c r="AX31" s="79"/>
      <c r="AY31" s="79"/>
      <c r="AZ31" s="79"/>
      <c r="BA31" s="79"/>
      <c r="BB31" s="79"/>
      <c r="BC31" s="79"/>
      <c r="BD31" s="79"/>
      <c r="BE31" s="7" t="e">
        <f>AU31+#REF!</f>
        <v>#REF!</v>
      </c>
    </row>
    <row r="32" spans="1:57" ht="19.5" customHeight="1" thickBot="1">
      <c r="A32" s="370"/>
      <c r="B32" s="376"/>
      <c r="C32" s="378"/>
      <c r="D32" s="12" t="s">
        <v>19</v>
      </c>
      <c r="E32" s="22">
        <v>1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92">
        <f t="shared" si="9"/>
        <v>17</v>
      </c>
      <c r="W32" s="148"/>
      <c r="X32" s="22">
        <v>1</v>
      </c>
      <c r="Y32" s="22">
        <v>1</v>
      </c>
      <c r="Z32" s="22">
        <v>1</v>
      </c>
      <c r="AA32" s="22">
        <v>1</v>
      </c>
      <c r="AB32" s="22">
        <v>1</v>
      </c>
      <c r="AC32" s="22">
        <v>1</v>
      </c>
      <c r="AD32" s="22">
        <v>1</v>
      </c>
      <c r="AE32" s="22">
        <v>1</v>
      </c>
      <c r="AF32" s="22">
        <v>1</v>
      </c>
      <c r="AG32" s="22">
        <v>1</v>
      </c>
      <c r="AH32" s="22"/>
      <c r="AI32" s="22"/>
      <c r="AJ32" s="22"/>
      <c r="AK32" s="22"/>
      <c r="AL32" s="22">
        <v>1</v>
      </c>
      <c r="AM32" s="22">
        <v>1</v>
      </c>
      <c r="AN32" s="22">
        <v>1</v>
      </c>
      <c r="AO32" s="22">
        <v>1</v>
      </c>
      <c r="AP32" s="22">
        <v>1</v>
      </c>
      <c r="AQ32" s="199"/>
      <c r="AR32" s="22">
        <v>1</v>
      </c>
      <c r="AS32" s="22">
        <v>1</v>
      </c>
      <c r="AT32" s="22">
        <v>1</v>
      </c>
      <c r="AU32" s="268">
        <v>0</v>
      </c>
      <c r="AV32" s="196">
        <f t="shared" si="10"/>
        <v>18</v>
      </c>
      <c r="AW32" s="188">
        <f t="shared" si="4"/>
        <v>35</v>
      </c>
      <c r="AX32" s="79"/>
      <c r="AY32" s="79"/>
      <c r="AZ32" s="79"/>
      <c r="BA32" s="79"/>
      <c r="BB32" s="79"/>
      <c r="BC32" s="79"/>
      <c r="BD32" s="79"/>
      <c r="BE32" s="7" t="e">
        <f>AU32+#REF!</f>
        <v>#REF!</v>
      </c>
    </row>
    <row r="33" spans="1:57" ht="18" customHeight="1" thickBot="1">
      <c r="A33" s="370"/>
      <c r="B33" s="374" t="s">
        <v>41</v>
      </c>
      <c r="C33" s="383" t="s">
        <v>26</v>
      </c>
      <c r="D33" s="32" t="s">
        <v>18</v>
      </c>
      <c r="E33" s="31">
        <f>E35+E37+E39+E41+E43</f>
        <v>14</v>
      </c>
      <c r="F33" s="31">
        <f aca="true" t="shared" si="11" ref="F33:U33">F35+F37+F39+F41+F43</f>
        <v>12</v>
      </c>
      <c r="G33" s="31">
        <f t="shared" si="11"/>
        <v>14</v>
      </c>
      <c r="H33" s="31">
        <f t="shared" si="11"/>
        <v>12</v>
      </c>
      <c r="I33" s="31">
        <f t="shared" si="11"/>
        <v>14</v>
      </c>
      <c r="J33" s="31">
        <f t="shared" si="11"/>
        <v>12</v>
      </c>
      <c r="K33" s="31">
        <f t="shared" si="11"/>
        <v>14</v>
      </c>
      <c r="L33" s="31">
        <f t="shared" si="11"/>
        <v>12</v>
      </c>
      <c r="M33" s="31">
        <f t="shared" si="11"/>
        <v>14</v>
      </c>
      <c r="N33" s="31">
        <f t="shared" si="11"/>
        <v>12</v>
      </c>
      <c r="O33" s="31">
        <f t="shared" si="11"/>
        <v>14</v>
      </c>
      <c r="P33" s="31">
        <f t="shared" si="11"/>
        <v>12</v>
      </c>
      <c r="Q33" s="31">
        <f t="shared" si="11"/>
        <v>14</v>
      </c>
      <c r="R33" s="31">
        <f t="shared" si="11"/>
        <v>12</v>
      </c>
      <c r="S33" s="31">
        <f t="shared" si="11"/>
        <v>12</v>
      </c>
      <c r="T33" s="31">
        <f t="shared" si="11"/>
        <v>13</v>
      </c>
      <c r="U33" s="31">
        <f t="shared" si="11"/>
        <v>13</v>
      </c>
      <c r="V33" s="91">
        <f>V35+V37+V39+V41</f>
        <v>220</v>
      </c>
      <c r="W33" s="148"/>
      <c r="X33" s="31">
        <f>X35+X37+X39+X41+X43</f>
        <v>12</v>
      </c>
      <c r="Y33" s="31">
        <f aca="true" t="shared" si="12" ref="Y33:AO33">Y35+Y37+Y39+Y41+Y43</f>
        <v>12</v>
      </c>
      <c r="Z33" s="31">
        <f t="shared" si="12"/>
        <v>12</v>
      </c>
      <c r="AA33" s="31">
        <f t="shared" si="12"/>
        <v>12</v>
      </c>
      <c r="AB33" s="31">
        <f t="shared" si="12"/>
        <v>10</v>
      </c>
      <c r="AC33" s="31">
        <f t="shared" si="12"/>
        <v>12</v>
      </c>
      <c r="AD33" s="31">
        <f t="shared" si="12"/>
        <v>10</v>
      </c>
      <c r="AE33" s="31">
        <f t="shared" si="12"/>
        <v>12</v>
      </c>
      <c r="AF33" s="31">
        <f t="shared" si="12"/>
        <v>10</v>
      </c>
      <c r="AG33" s="31">
        <f t="shared" si="12"/>
        <v>12</v>
      </c>
      <c r="AH33" s="31">
        <f t="shared" si="12"/>
        <v>12</v>
      </c>
      <c r="AI33" s="31">
        <f t="shared" si="12"/>
        <v>14</v>
      </c>
      <c r="AJ33" s="31">
        <f t="shared" si="12"/>
        <v>12</v>
      </c>
      <c r="AK33" s="31">
        <f t="shared" si="12"/>
        <v>14</v>
      </c>
      <c r="AL33" s="31">
        <f t="shared" si="12"/>
        <v>12</v>
      </c>
      <c r="AM33" s="31">
        <f t="shared" si="12"/>
        <v>14</v>
      </c>
      <c r="AN33" s="31">
        <f t="shared" si="12"/>
        <v>12</v>
      </c>
      <c r="AO33" s="31">
        <f t="shared" si="12"/>
        <v>14</v>
      </c>
      <c r="AP33" s="31">
        <f>AP35+AP37+AP39+AP41+AP43</f>
        <v>12</v>
      </c>
      <c r="AQ33" s="199">
        <f>AQ35+AQ37+AQ39+AQ43</f>
        <v>0</v>
      </c>
      <c r="AR33" s="31">
        <f aca="true" t="shared" si="13" ref="AR33:AT34">AR35+AR37+AR39+AR41+AR43</f>
        <v>14</v>
      </c>
      <c r="AS33" s="31">
        <f t="shared" si="13"/>
        <v>12</v>
      </c>
      <c r="AT33" s="31">
        <f t="shared" si="13"/>
        <v>11</v>
      </c>
      <c r="AU33" s="266">
        <f>AU35+AU37+AU39+AU43</f>
        <v>0</v>
      </c>
      <c r="AV33" s="91">
        <f>AV35+AV37+AV39+AV41+AV43</f>
        <v>267</v>
      </c>
      <c r="AW33" s="188">
        <f t="shared" si="4"/>
        <v>487</v>
      </c>
      <c r="AX33" s="79"/>
      <c r="AY33" s="79"/>
      <c r="AZ33" s="79"/>
      <c r="BA33" s="79"/>
      <c r="BB33" s="79"/>
      <c r="BC33" s="79"/>
      <c r="BD33" s="79"/>
      <c r="BE33" s="7" t="e">
        <f>AU33+#REF!</f>
        <v>#REF!</v>
      </c>
    </row>
    <row r="34" spans="1:57" ht="18" customHeight="1" thickBot="1">
      <c r="A34" s="370"/>
      <c r="B34" s="374"/>
      <c r="C34" s="384"/>
      <c r="D34" s="32" t="s">
        <v>19</v>
      </c>
      <c r="E34" s="31">
        <f>E36+E38+E40+E42+E44</f>
        <v>7</v>
      </c>
      <c r="F34" s="31">
        <f aca="true" t="shared" si="14" ref="F34:U34">F36+F38+F40+F42+F44</f>
        <v>6</v>
      </c>
      <c r="G34" s="31">
        <f t="shared" si="14"/>
        <v>7</v>
      </c>
      <c r="H34" s="31">
        <f t="shared" si="14"/>
        <v>6</v>
      </c>
      <c r="I34" s="31">
        <f t="shared" si="14"/>
        <v>7</v>
      </c>
      <c r="J34" s="31">
        <f t="shared" si="14"/>
        <v>6</v>
      </c>
      <c r="K34" s="31">
        <f t="shared" si="14"/>
        <v>7</v>
      </c>
      <c r="L34" s="31">
        <f t="shared" si="14"/>
        <v>6</v>
      </c>
      <c r="M34" s="31">
        <f t="shared" si="14"/>
        <v>7</v>
      </c>
      <c r="N34" s="31">
        <f t="shared" si="14"/>
        <v>6</v>
      </c>
      <c r="O34" s="31">
        <f t="shared" si="14"/>
        <v>7</v>
      </c>
      <c r="P34" s="31">
        <f t="shared" si="14"/>
        <v>6</v>
      </c>
      <c r="Q34" s="31">
        <f t="shared" si="14"/>
        <v>7</v>
      </c>
      <c r="R34" s="31">
        <f t="shared" si="14"/>
        <v>6</v>
      </c>
      <c r="S34" s="31">
        <f t="shared" si="14"/>
        <v>6</v>
      </c>
      <c r="T34" s="31">
        <f t="shared" si="14"/>
        <v>7</v>
      </c>
      <c r="U34" s="31">
        <f t="shared" si="14"/>
        <v>7</v>
      </c>
      <c r="V34" s="91">
        <f>V36+V38+V40+V42+V44</f>
        <v>111</v>
      </c>
      <c r="W34" s="157"/>
      <c r="X34" s="31">
        <f>X36+X38+X40+X42+X44</f>
        <v>6</v>
      </c>
      <c r="Y34" s="31">
        <f aca="true" t="shared" si="15" ref="Y34:AP34">Y36+Y38+Y40+Y42+Y44</f>
        <v>6</v>
      </c>
      <c r="Z34" s="31">
        <f t="shared" si="15"/>
        <v>6</v>
      </c>
      <c r="AA34" s="31">
        <f t="shared" si="15"/>
        <v>6</v>
      </c>
      <c r="AB34" s="31">
        <f t="shared" si="15"/>
        <v>5</v>
      </c>
      <c r="AC34" s="31">
        <f t="shared" si="15"/>
        <v>6</v>
      </c>
      <c r="AD34" s="31">
        <f t="shared" si="15"/>
        <v>5</v>
      </c>
      <c r="AE34" s="31">
        <f t="shared" si="15"/>
        <v>6</v>
      </c>
      <c r="AF34" s="31">
        <f t="shared" si="15"/>
        <v>5</v>
      </c>
      <c r="AG34" s="31">
        <f t="shared" si="15"/>
        <v>6</v>
      </c>
      <c r="AH34" s="31">
        <f t="shared" si="15"/>
        <v>6</v>
      </c>
      <c r="AI34" s="31">
        <f t="shared" si="15"/>
        <v>7</v>
      </c>
      <c r="AJ34" s="31">
        <f t="shared" si="15"/>
        <v>6</v>
      </c>
      <c r="AK34" s="31">
        <f t="shared" si="15"/>
        <v>7</v>
      </c>
      <c r="AL34" s="31">
        <f t="shared" si="15"/>
        <v>6</v>
      </c>
      <c r="AM34" s="31">
        <f t="shared" si="15"/>
        <v>7</v>
      </c>
      <c r="AN34" s="31">
        <f t="shared" si="15"/>
        <v>6</v>
      </c>
      <c r="AO34" s="31">
        <f t="shared" si="15"/>
        <v>7</v>
      </c>
      <c r="AP34" s="31">
        <f t="shared" si="15"/>
        <v>6</v>
      </c>
      <c r="AQ34" s="199">
        <f>AQ36+AQ38+AQ40+AQ44</f>
        <v>0</v>
      </c>
      <c r="AR34" s="31">
        <f t="shared" si="13"/>
        <v>7</v>
      </c>
      <c r="AS34" s="31">
        <f t="shared" si="13"/>
        <v>6</v>
      </c>
      <c r="AT34" s="31">
        <f t="shared" si="13"/>
        <v>6</v>
      </c>
      <c r="AU34" s="266">
        <f>AU36+AU38+AU40+AU44</f>
        <v>0</v>
      </c>
      <c r="AV34" s="91">
        <f>AV36+AV38+AV40+AV42+AV44</f>
        <v>134</v>
      </c>
      <c r="AW34" s="188">
        <f t="shared" si="4"/>
        <v>245</v>
      </c>
      <c r="AX34" s="79"/>
      <c r="AY34" s="79"/>
      <c r="AZ34" s="79"/>
      <c r="BA34" s="79"/>
      <c r="BB34" s="79"/>
      <c r="BC34" s="79"/>
      <c r="BD34" s="79"/>
      <c r="BE34" s="7" t="e">
        <f>AU34+#REF!</f>
        <v>#REF!</v>
      </c>
    </row>
    <row r="35" spans="1:57" ht="18" customHeight="1" thickBot="1">
      <c r="A35" s="370"/>
      <c r="B35" s="377" t="s">
        <v>60</v>
      </c>
      <c r="C35" s="377" t="s">
        <v>61</v>
      </c>
      <c r="D35" s="12" t="s">
        <v>18</v>
      </c>
      <c r="E35" s="22">
        <v>2</v>
      </c>
      <c r="F35" s="22">
        <v>2</v>
      </c>
      <c r="G35" s="22">
        <v>2</v>
      </c>
      <c r="H35" s="22">
        <v>2</v>
      </c>
      <c r="I35" s="22">
        <v>2</v>
      </c>
      <c r="J35" s="22">
        <v>2</v>
      </c>
      <c r="K35" s="22">
        <v>2</v>
      </c>
      <c r="L35" s="22">
        <v>2</v>
      </c>
      <c r="M35" s="22">
        <v>2</v>
      </c>
      <c r="N35" s="22">
        <v>2</v>
      </c>
      <c r="O35" s="22">
        <v>2</v>
      </c>
      <c r="P35" s="22">
        <v>2</v>
      </c>
      <c r="Q35" s="22">
        <v>2</v>
      </c>
      <c r="R35" s="22">
        <v>2</v>
      </c>
      <c r="S35" s="22">
        <v>2</v>
      </c>
      <c r="T35" s="22">
        <v>2</v>
      </c>
      <c r="U35" s="22">
        <v>2</v>
      </c>
      <c r="V35" s="297">
        <f aca="true" t="shared" si="16" ref="V35:V44">SUM(E35:U35)</f>
        <v>34</v>
      </c>
      <c r="W35" s="158"/>
      <c r="X35" s="22">
        <v>2</v>
      </c>
      <c r="Y35" s="22">
        <v>2</v>
      </c>
      <c r="Z35" s="22">
        <v>2</v>
      </c>
      <c r="AA35" s="22">
        <v>2</v>
      </c>
      <c r="AB35" s="22">
        <v>2</v>
      </c>
      <c r="AC35" s="22">
        <v>2</v>
      </c>
      <c r="AD35" s="22">
        <v>2</v>
      </c>
      <c r="AE35" s="22">
        <v>2</v>
      </c>
      <c r="AF35" s="22">
        <v>2</v>
      </c>
      <c r="AG35" s="22">
        <v>2</v>
      </c>
      <c r="AH35" s="22">
        <v>2</v>
      </c>
      <c r="AI35" s="22">
        <v>2</v>
      </c>
      <c r="AJ35" s="22">
        <v>2</v>
      </c>
      <c r="AK35" s="22">
        <v>2</v>
      </c>
      <c r="AL35" s="22">
        <v>2</v>
      </c>
      <c r="AM35" s="22">
        <v>2</v>
      </c>
      <c r="AN35" s="22">
        <v>2</v>
      </c>
      <c r="AO35" s="201">
        <v>2</v>
      </c>
      <c r="AP35" s="201">
        <v>2</v>
      </c>
      <c r="AQ35" s="199"/>
      <c r="AR35" s="53">
        <v>2</v>
      </c>
      <c r="AS35" s="201">
        <v>2</v>
      </c>
      <c r="AT35" s="201">
        <v>2</v>
      </c>
      <c r="AU35" s="267">
        <v>0</v>
      </c>
      <c r="AV35" s="298">
        <f aca="true" t="shared" si="17" ref="AV35:AV44">SUM(X35:AU35)</f>
        <v>44</v>
      </c>
      <c r="AW35" s="188">
        <f t="shared" si="4"/>
        <v>78</v>
      </c>
      <c r="AX35" s="79"/>
      <c r="AY35" s="79"/>
      <c r="AZ35" s="79"/>
      <c r="BA35" s="79"/>
      <c r="BB35" s="79"/>
      <c r="BC35" s="79"/>
      <c r="BD35" s="79"/>
      <c r="BE35" s="7" t="e">
        <f>AU35+#REF!</f>
        <v>#REF!</v>
      </c>
    </row>
    <row r="36" spans="1:57" ht="18" customHeight="1" thickBot="1">
      <c r="A36" s="370"/>
      <c r="B36" s="378"/>
      <c r="C36" s="378"/>
      <c r="D36" s="12" t="s">
        <v>19</v>
      </c>
      <c r="E36" s="22">
        <v>1</v>
      </c>
      <c r="F36" s="22">
        <v>1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  <c r="L36" s="22">
        <v>1</v>
      </c>
      <c r="M36" s="22">
        <v>1</v>
      </c>
      <c r="N36" s="22">
        <v>1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97">
        <f t="shared" si="16"/>
        <v>17</v>
      </c>
      <c r="W36" s="157"/>
      <c r="X36" s="22">
        <v>1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22">
        <v>1</v>
      </c>
      <c r="AE36" s="22">
        <v>1</v>
      </c>
      <c r="AF36" s="47">
        <v>1</v>
      </c>
      <c r="AG36" s="22">
        <v>1</v>
      </c>
      <c r="AH36" s="22">
        <v>1</v>
      </c>
      <c r="AI36" s="22">
        <v>1</v>
      </c>
      <c r="AJ36" s="22">
        <v>1</v>
      </c>
      <c r="AK36" s="22">
        <v>1</v>
      </c>
      <c r="AL36" s="22">
        <v>1</v>
      </c>
      <c r="AM36" s="22">
        <v>1</v>
      </c>
      <c r="AN36" s="22">
        <v>1</v>
      </c>
      <c r="AO36" s="201">
        <v>1</v>
      </c>
      <c r="AP36" s="22">
        <v>1</v>
      </c>
      <c r="AQ36" s="264"/>
      <c r="AR36" s="22">
        <v>1</v>
      </c>
      <c r="AS36" s="22">
        <v>1</v>
      </c>
      <c r="AT36" s="22">
        <v>1</v>
      </c>
      <c r="AU36" s="268">
        <v>0</v>
      </c>
      <c r="AV36" s="298">
        <f t="shared" si="17"/>
        <v>22</v>
      </c>
      <c r="AW36" s="188">
        <f t="shared" si="4"/>
        <v>39</v>
      </c>
      <c r="AX36" s="79"/>
      <c r="AY36" s="79"/>
      <c r="AZ36" s="79"/>
      <c r="BA36" s="79"/>
      <c r="BB36" s="79"/>
      <c r="BC36" s="79"/>
      <c r="BD36" s="79"/>
      <c r="BE36" s="7" t="e">
        <f>AU36+#REF!</f>
        <v>#REF!</v>
      </c>
    </row>
    <row r="37" spans="1:57" ht="18" customHeight="1" thickBot="1">
      <c r="A37" s="370"/>
      <c r="B37" s="377" t="s">
        <v>63</v>
      </c>
      <c r="C37" s="377" t="s">
        <v>119</v>
      </c>
      <c r="D37" s="12" t="s">
        <v>18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23">
        <v>2</v>
      </c>
      <c r="K37" s="23">
        <v>2</v>
      </c>
      <c r="L37" s="23">
        <v>2</v>
      </c>
      <c r="M37" s="23">
        <v>2</v>
      </c>
      <c r="N37" s="23">
        <v>2</v>
      </c>
      <c r="O37" s="23">
        <v>2</v>
      </c>
      <c r="P37" s="23">
        <v>2</v>
      </c>
      <c r="Q37" s="23">
        <v>2</v>
      </c>
      <c r="R37" s="23">
        <v>2</v>
      </c>
      <c r="S37" s="23">
        <v>2</v>
      </c>
      <c r="T37" s="23">
        <v>2</v>
      </c>
      <c r="U37" s="23">
        <v>1</v>
      </c>
      <c r="V37" s="297">
        <f>SUM(E37:U37)</f>
        <v>33</v>
      </c>
      <c r="W37" s="148"/>
      <c r="X37" s="22">
        <v>2</v>
      </c>
      <c r="Y37" s="22">
        <v>2</v>
      </c>
      <c r="Z37" s="22">
        <v>2</v>
      </c>
      <c r="AA37" s="22">
        <v>4</v>
      </c>
      <c r="AB37" s="22">
        <v>2</v>
      </c>
      <c r="AC37" s="22">
        <v>4</v>
      </c>
      <c r="AD37" s="22">
        <v>2</v>
      </c>
      <c r="AE37" s="22">
        <v>4</v>
      </c>
      <c r="AF37" s="22">
        <v>2</v>
      </c>
      <c r="AG37" s="22">
        <v>4</v>
      </c>
      <c r="AH37" s="22">
        <v>2</v>
      </c>
      <c r="AI37" s="22">
        <v>4</v>
      </c>
      <c r="AJ37" s="22">
        <v>2</v>
      </c>
      <c r="AK37" s="22">
        <v>4</v>
      </c>
      <c r="AL37" s="22">
        <v>2</v>
      </c>
      <c r="AM37" s="22">
        <v>4</v>
      </c>
      <c r="AN37" s="22">
        <v>2</v>
      </c>
      <c r="AO37" s="201">
        <v>4</v>
      </c>
      <c r="AP37" s="201">
        <v>2</v>
      </c>
      <c r="AQ37" s="199"/>
      <c r="AR37" s="22">
        <v>4</v>
      </c>
      <c r="AS37" s="22">
        <v>2</v>
      </c>
      <c r="AT37" s="22">
        <v>3</v>
      </c>
      <c r="AU37" s="268">
        <v>0</v>
      </c>
      <c r="AV37" s="298">
        <f t="shared" si="17"/>
        <v>63</v>
      </c>
      <c r="AW37" s="188">
        <f t="shared" si="4"/>
        <v>96</v>
      </c>
      <c r="AX37" s="79"/>
      <c r="AY37" s="79"/>
      <c r="AZ37" s="79"/>
      <c r="BA37" s="79"/>
      <c r="BB37" s="79"/>
      <c r="BC37" s="79"/>
      <c r="BD37" s="79"/>
      <c r="BE37" s="7"/>
    </row>
    <row r="38" spans="1:57" ht="18" customHeight="1" thickBot="1">
      <c r="A38" s="370"/>
      <c r="B38" s="378"/>
      <c r="C38" s="378"/>
      <c r="D38" s="12" t="s">
        <v>19</v>
      </c>
      <c r="E38" s="23">
        <v>1</v>
      </c>
      <c r="F38" s="23">
        <v>1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1</v>
      </c>
      <c r="M38" s="23">
        <v>1</v>
      </c>
      <c r="N38" s="23">
        <v>1</v>
      </c>
      <c r="O38" s="23">
        <v>1</v>
      </c>
      <c r="P38" s="23">
        <v>1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297">
        <f>SUM(E38:U38)</f>
        <v>17</v>
      </c>
      <c r="W38" s="148"/>
      <c r="X38" s="22">
        <v>1</v>
      </c>
      <c r="Y38" s="22">
        <v>1</v>
      </c>
      <c r="Z38" s="22">
        <v>1</v>
      </c>
      <c r="AA38" s="22">
        <v>2</v>
      </c>
      <c r="AB38" s="22">
        <v>1</v>
      </c>
      <c r="AC38" s="22">
        <v>2</v>
      </c>
      <c r="AD38" s="22">
        <v>1</v>
      </c>
      <c r="AE38" s="22">
        <v>2</v>
      </c>
      <c r="AF38" s="22">
        <v>1</v>
      </c>
      <c r="AG38" s="22">
        <v>2</v>
      </c>
      <c r="AH38" s="22">
        <v>1</v>
      </c>
      <c r="AI38" s="22">
        <v>2</v>
      </c>
      <c r="AJ38" s="22">
        <v>1</v>
      </c>
      <c r="AK38" s="22">
        <v>2</v>
      </c>
      <c r="AL38" s="22">
        <v>1</v>
      </c>
      <c r="AM38" s="22">
        <v>2</v>
      </c>
      <c r="AN38" s="22">
        <v>1</v>
      </c>
      <c r="AO38" s="201">
        <v>2</v>
      </c>
      <c r="AP38" s="201">
        <v>1</v>
      </c>
      <c r="AQ38" s="264"/>
      <c r="AR38" s="22">
        <v>2</v>
      </c>
      <c r="AS38" s="22">
        <v>1</v>
      </c>
      <c r="AT38" s="22">
        <v>2</v>
      </c>
      <c r="AU38" s="268">
        <v>0</v>
      </c>
      <c r="AV38" s="298">
        <f t="shared" si="17"/>
        <v>32</v>
      </c>
      <c r="AW38" s="188">
        <f t="shared" si="4"/>
        <v>49</v>
      </c>
      <c r="AX38" s="79"/>
      <c r="AY38" s="79"/>
      <c r="AZ38" s="79"/>
      <c r="BA38" s="79"/>
      <c r="BB38" s="79"/>
      <c r="BC38" s="79"/>
      <c r="BD38" s="79"/>
      <c r="BE38" s="7"/>
    </row>
    <row r="39" spans="1:57" ht="18" customHeight="1" thickBot="1">
      <c r="A39" s="370"/>
      <c r="B39" s="377" t="s">
        <v>148</v>
      </c>
      <c r="C39" s="377" t="s">
        <v>147</v>
      </c>
      <c r="D39" s="12" t="s">
        <v>18</v>
      </c>
      <c r="E39" s="22">
        <v>4</v>
      </c>
      <c r="F39" s="22">
        <v>2</v>
      </c>
      <c r="G39" s="22">
        <v>4</v>
      </c>
      <c r="H39" s="22">
        <v>2</v>
      </c>
      <c r="I39" s="22">
        <v>4</v>
      </c>
      <c r="J39" s="22">
        <v>2</v>
      </c>
      <c r="K39" s="22">
        <v>4</v>
      </c>
      <c r="L39" s="22">
        <v>2</v>
      </c>
      <c r="M39" s="22">
        <v>4</v>
      </c>
      <c r="N39" s="22">
        <v>2</v>
      </c>
      <c r="O39" s="22">
        <v>4</v>
      </c>
      <c r="P39" s="22">
        <v>2</v>
      </c>
      <c r="Q39" s="22">
        <v>4</v>
      </c>
      <c r="R39" s="22">
        <v>2</v>
      </c>
      <c r="S39" s="22">
        <v>2</v>
      </c>
      <c r="T39" s="22">
        <v>3</v>
      </c>
      <c r="U39" s="22">
        <v>4</v>
      </c>
      <c r="V39" s="297">
        <f t="shared" si="16"/>
        <v>51</v>
      </c>
      <c r="W39" s="148"/>
      <c r="X39" s="22">
        <v>2</v>
      </c>
      <c r="Y39" s="22">
        <v>2</v>
      </c>
      <c r="Z39" s="22">
        <v>2</v>
      </c>
      <c r="AA39" s="22">
        <v>2</v>
      </c>
      <c r="AB39" s="22">
        <v>2</v>
      </c>
      <c r="AC39" s="22">
        <v>2</v>
      </c>
      <c r="AD39" s="22">
        <v>2</v>
      </c>
      <c r="AE39" s="22"/>
      <c r="AF39" s="22"/>
      <c r="AG39" s="22"/>
      <c r="AH39" s="22">
        <v>2</v>
      </c>
      <c r="AI39" s="22">
        <v>2</v>
      </c>
      <c r="AJ39" s="22">
        <v>2</v>
      </c>
      <c r="AK39" s="22">
        <v>2</v>
      </c>
      <c r="AL39" s="22">
        <v>2</v>
      </c>
      <c r="AM39" s="22">
        <v>2</v>
      </c>
      <c r="AN39" s="22">
        <v>2</v>
      </c>
      <c r="AO39" s="22">
        <v>2</v>
      </c>
      <c r="AP39" s="22">
        <v>2</v>
      </c>
      <c r="AQ39" s="199"/>
      <c r="AR39" s="22">
        <v>2</v>
      </c>
      <c r="AS39" s="22">
        <v>2</v>
      </c>
      <c r="AT39" s="22">
        <v>2</v>
      </c>
      <c r="AU39" s="267">
        <v>0</v>
      </c>
      <c r="AV39" s="298">
        <f t="shared" si="17"/>
        <v>38</v>
      </c>
      <c r="AW39" s="188">
        <f t="shared" si="4"/>
        <v>89</v>
      </c>
      <c r="AX39" s="79"/>
      <c r="AY39" s="79"/>
      <c r="AZ39" s="79"/>
      <c r="BA39" s="79"/>
      <c r="BB39" s="79"/>
      <c r="BC39" s="79"/>
      <c r="BD39" s="79"/>
      <c r="BE39" s="7"/>
    </row>
    <row r="40" spans="1:57" ht="18" customHeight="1" thickBot="1">
      <c r="A40" s="370"/>
      <c r="B40" s="378"/>
      <c r="C40" s="378"/>
      <c r="D40" s="12" t="s">
        <v>19</v>
      </c>
      <c r="E40" s="22">
        <v>2</v>
      </c>
      <c r="F40" s="22">
        <v>1</v>
      </c>
      <c r="G40" s="22">
        <v>2</v>
      </c>
      <c r="H40" s="22">
        <v>1</v>
      </c>
      <c r="I40" s="22">
        <v>2</v>
      </c>
      <c r="J40" s="22">
        <v>1</v>
      </c>
      <c r="K40" s="22">
        <v>2</v>
      </c>
      <c r="L40" s="22">
        <v>1</v>
      </c>
      <c r="M40" s="22">
        <v>2</v>
      </c>
      <c r="N40" s="22">
        <v>1</v>
      </c>
      <c r="O40" s="22">
        <v>2</v>
      </c>
      <c r="P40" s="22">
        <v>1</v>
      </c>
      <c r="Q40" s="22">
        <v>2</v>
      </c>
      <c r="R40" s="22">
        <v>1</v>
      </c>
      <c r="S40" s="22">
        <v>1</v>
      </c>
      <c r="T40" s="22">
        <v>2</v>
      </c>
      <c r="U40" s="22">
        <v>2</v>
      </c>
      <c r="V40" s="297">
        <f t="shared" si="16"/>
        <v>26</v>
      </c>
      <c r="W40" s="148"/>
      <c r="X40" s="22">
        <v>1</v>
      </c>
      <c r="Y40" s="22">
        <v>1</v>
      </c>
      <c r="Z40" s="22">
        <v>1</v>
      </c>
      <c r="AA40" s="22">
        <v>1</v>
      </c>
      <c r="AB40" s="22">
        <v>1</v>
      </c>
      <c r="AC40" s="22">
        <v>1</v>
      </c>
      <c r="AD40" s="22">
        <v>1</v>
      </c>
      <c r="AE40" s="22"/>
      <c r="AF40" s="22"/>
      <c r="AG40" s="22"/>
      <c r="AH40" s="22">
        <v>1</v>
      </c>
      <c r="AI40" s="22">
        <v>1</v>
      </c>
      <c r="AJ40" s="22">
        <v>1</v>
      </c>
      <c r="AK40" s="22">
        <v>1</v>
      </c>
      <c r="AL40" s="22">
        <v>1</v>
      </c>
      <c r="AM40" s="22">
        <v>1</v>
      </c>
      <c r="AN40" s="22">
        <v>1</v>
      </c>
      <c r="AO40" s="22">
        <v>1</v>
      </c>
      <c r="AP40" s="22">
        <v>1</v>
      </c>
      <c r="AQ40" s="264"/>
      <c r="AR40" s="22">
        <v>1</v>
      </c>
      <c r="AS40" s="22">
        <v>1</v>
      </c>
      <c r="AT40" s="22">
        <v>1</v>
      </c>
      <c r="AU40" s="268">
        <v>0</v>
      </c>
      <c r="AV40" s="298">
        <f t="shared" si="17"/>
        <v>19</v>
      </c>
      <c r="AW40" s="188">
        <f>SUM(V40+AV40)</f>
        <v>45</v>
      </c>
      <c r="AX40" s="79"/>
      <c r="AY40" s="79"/>
      <c r="AZ40" s="79"/>
      <c r="BA40" s="79"/>
      <c r="BB40" s="79"/>
      <c r="BC40" s="79"/>
      <c r="BD40" s="79"/>
      <c r="BE40" s="7"/>
    </row>
    <row r="41" spans="1:57" ht="18" customHeight="1" thickBot="1">
      <c r="A41" s="370"/>
      <c r="B41" s="376" t="s">
        <v>150</v>
      </c>
      <c r="C41" s="376" t="s">
        <v>149</v>
      </c>
      <c r="D41" s="12" t="s">
        <v>18</v>
      </c>
      <c r="E41" s="22">
        <v>6</v>
      </c>
      <c r="F41" s="22">
        <v>6</v>
      </c>
      <c r="G41" s="22">
        <v>6</v>
      </c>
      <c r="H41" s="22">
        <v>6</v>
      </c>
      <c r="I41" s="22">
        <v>6</v>
      </c>
      <c r="J41" s="22">
        <v>6</v>
      </c>
      <c r="K41" s="22">
        <v>6</v>
      </c>
      <c r="L41" s="22">
        <v>6</v>
      </c>
      <c r="M41" s="22">
        <v>6</v>
      </c>
      <c r="N41" s="22">
        <v>6</v>
      </c>
      <c r="O41" s="22">
        <v>6</v>
      </c>
      <c r="P41" s="22">
        <v>6</v>
      </c>
      <c r="Q41" s="22">
        <v>6</v>
      </c>
      <c r="R41" s="22">
        <v>6</v>
      </c>
      <c r="S41" s="22">
        <v>6</v>
      </c>
      <c r="T41" s="22">
        <v>6</v>
      </c>
      <c r="U41" s="22">
        <v>6</v>
      </c>
      <c r="V41" s="297">
        <f>SUM(E41:U41)</f>
        <v>102</v>
      </c>
      <c r="W41" s="148"/>
      <c r="X41" s="22">
        <v>4</v>
      </c>
      <c r="Y41" s="22">
        <v>4</v>
      </c>
      <c r="Z41" s="22">
        <v>4</v>
      </c>
      <c r="AA41" s="22">
        <v>4</v>
      </c>
      <c r="AB41" s="22">
        <v>4</v>
      </c>
      <c r="AC41" s="22">
        <v>4</v>
      </c>
      <c r="AD41" s="22">
        <v>4</v>
      </c>
      <c r="AE41" s="22">
        <v>4</v>
      </c>
      <c r="AF41" s="22">
        <v>4</v>
      </c>
      <c r="AG41" s="22">
        <v>4</v>
      </c>
      <c r="AH41" s="22">
        <v>4</v>
      </c>
      <c r="AI41" s="22">
        <v>4</v>
      </c>
      <c r="AJ41" s="22">
        <v>4</v>
      </c>
      <c r="AK41" s="22">
        <v>4</v>
      </c>
      <c r="AL41" s="22">
        <v>4</v>
      </c>
      <c r="AM41" s="22">
        <v>4</v>
      </c>
      <c r="AN41" s="22">
        <v>4</v>
      </c>
      <c r="AO41" s="22">
        <v>4</v>
      </c>
      <c r="AP41" s="22">
        <v>4</v>
      </c>
      <c r="AQ41" s="199"/>
      <c r="AR41" s="22">
        <v>4</v>
      </c>
      <c r="AS41" s="22">
        <v>4</v>
      </c>
      <c r="AT41" s="22">
        <v>2</v>
      </c>
      <c r="AU41" s="268">
        <v>0</v>
      </c>
      <c r="AV41" s="298">
        <f>SUM(X41:AU41)</f>
        <v>86</v>
      </c>
      <c r="AW41" s="188">
        <f>SUM(V41+AV41)</f>
        <v>188</v>
      </c>
      <c r="AX41" s="79"/>
      <c r="AY41" s="79"/>
      <c r="AZ41" s="79"/>
      <c r="BA41" s="79"/>
      <c r="BB41" s="79"/>
      <c r="BC41" s="79"/>
      <c r="BD41" s="79"/>
      <c r="BE41" s="7" t="e">
        <f>AU41+#REF!</f>
        <v>#REF!</v>
      </c>
    </row>
    <row r="42" spans="1:57" ht="18" customHeight="1" thickBot="1">
      <c r="A42" s="370"/>
      <c r="B42" s="376"/>
      <c r="C42" s="376"/>
      <c r="D42" s="12" t="s">
        <v>19</v>
      </c>
      <c r="E42" s="22">
        <v>3</v>
      </c>
      <c r="F42" s="22">
        <v>3</v>
      </c>
      <c r="G42" s="22">
        <v>3</v>
      </c>
      <c r="H42" s="22">
        <v>3</v>
      </c>
      <c r="I42" s="22">
        <v>3</v>
      </c>
      <c r="J42" s="22">
        <v>3</v>
      </c>
      <c r="K42" s="22">
        <v>3</v>
      </c>
      <c r="L42" s="22">
        <v>3</v>
      </c>
      <c r="M42" s="22">
        <v>3</v>
      </c>
      <c r="N42" s="22">
        <v>3</v>
      </c>
      <c r="O42" s="22">
        <v>3</v>
      </c>
      <c r="P42" s="22">
        <v>3</v>
      </c>
      <c r="Q42" s="22">
        <v>3</v>
      </c>
      <c r="R42" s="22">
        <v>3</v>
      </c>
      <c r="S42" s="22">
        <v>3</v>
      </c>
      <c r="T42" s="22">
        <v>3</v>
      </c>
      <c r="U42" s="22">
        <v>3</v>
      </c>
      <c r="V42" s="297">
        <f>SUM(E42:U42)</f>
        <v>51</v>
      </c>
      <c r="W42" s="148"/>
      <c r="X42" s="22">
        <v>2</v>
      </c>
      <c r="Y42" s="22">
        <v>2</v>
      </c>
      <c r="Z42" s="22">
        <v>2</v>
      </c>
      <c r="AA42" s="22">
        <v>2</v>
      </c>
      <c r="AB42" s="22">
        <v>2</v>
      </c>
      <c r="AC42" s="22">
        <v>2</v>
      </c>
      <c r="AD42" s="22">
        <v>2</v>
      </c>
      <c r="AE42" s="22">
        <v>2</v>
      </c>
      <c r="AF42" s="22">
        <v>2</v>
      </c>
      <c r="AG42" s="22">
        <v>2</v>
      </c>
      <c r="AH42" s="22">
        <v>2</v>
      </c>
      <c r="AI42" s="22">
        <v>2</v>
      </c>
      <c r="AJ42" s="22">
        <v>2</v>
      </c>
      <c r="AK42" s="22">
        <v>2</v>
      </c>
      <c r="AL42" s="22">
        <v>2</v>
      </c>
      <c r="AM42" s="22">
        <v>2</v>
      </c>
      <c r="AN42" s="22">
        <v>2</v>
      </c>
      <c r="AO42" s="22">
        <v>2</v>
      </c>
      <c r="AP42" s="22">
        <v>2</v>
      </c>
      <c r="AQ42" s="264"/>
      <c r="AR42" s="22">
        <v>2</v>
      </c>
      <c r="AS42" s="22">
        <v>2</v>
      </c>
      <c r="AT42" s="280">
        <v>1</v>
      </c>
      <c r="AU42" s="268">
        <v>0</v>
      </c>
      <c r="AV42" s="298">
        <f>SUM(X42:AU42)</f>
        <v>43</v>
      </c>
      <c r="AW42" s="188">
        <f>SUM(V42+AV42)</f>
        <v>94</v>
      </c>
      <c r="AX42" s="79"/>
      <c r="AY42" s="79"/>
      <c r="AZ42" s="79"/>
      <c r="BA42" s="79"/>
      <c r="BB42" s="79"/>
      <c r="BC42" s="79"/>
      <c r="BD42" s="79"/>
      <c r="BE42" s="7" t="e">
        <f>AU42+#REF!</f>
        <v>#REF!</v>
      </c>
    </row>
    <row r="43" spans="1:57" ht="18" customHeight="1" thickBot="1">
      <c r="A43" s="370"/>
      <c r="B43" s="376" t="s">
        <v>124</v>
      </c>
      <c r="C43" s="376" t="s">
        <v>151</v>
      </c>
      <c r="D43" s="12" t="s">
        <v>18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92">
        <f t="shared" si="16"/>
        <v>0</v>
      </c>
      <c r="W43" s="148"/>
      <c r="X43" s="22">
        <v>2</v>
      </c>
      <c r="Y43" s="22">
        <v>2</v>
      </c>
      <c r="Z43" s="22">
        <v>2</v>
      </c>
      <c r="AA43" s="22"/>
      <c r="AB43" s="22"/>
      <c r="AC43" s="22"/>
      <c r="AD43" s="22"/>
      <c r="AE43" s="22">
        <v>2</v>
      </c>
      <c r="AF43" s="22">
        <v>2</v>
      </c>
      <c r="AG43" s="22">
        <v>2</v>
      </c>
      <c r="AH43" s="22">
        <v>2</v>
      </c>
      <c r="AI43" s="22">
        <v>2</v>
      </c>
      <c r="AJ43" s="22">
        <v>2</v>
      </c>
      <c r="AK43" s="22">
        <v>2</v>
      </c>
      <c r="AL43" s="22">
        <v>2</v>
      </c>
      <c r="AM43" s="22">
        <v>2</v>
      </c>
      <c r="AN43" s="22">
        <v>2</v>
      </c>
      <c r="AO43" s="22">
        <v>2</v>
      </c>
      <c r="AP43" s="201">
        <v>2</v>
      </c>
      <c r="AQ43" s="199"/>
      <c r="AR43" s="22">
        <v>2</v>
      </c>
      <c r="AS43" s="22">
        <v>2</v>
      </c>
      <c r="AT43" s="22">
        <v>2</v>
      </c>
      <c r="AU43" s="268">
        <v>0</v>
      </c>
      <c r="AV43" s="298">
        <f t="shared" si="17"/>
        <v>36</v>
      </c>
      <c r="AW43" s="188">
        <f t="shared" si="4"/>
        <v>36</v>
      </c>
      <c r="AX43" s="79"/>
      <c r="AY43" s="79"/>
      <c r="AZ43" s="79"/>
      <c r="BA43" s="79"/>
      <c r="BB43" s="79"/>
      <c r="BC43" s="79"/>
      <c r="BD43" s="79"/>
      <c r="BE43" s="7" t="e">
        <f>AU43+#REF!</f>
        <v>#REF!</v>
      </c>
    </row>
    <row r="44" spans="1:57" ht="18" customHeight="1" thickBot="1">
      <c r="A44" s="370"/>
      <c r="B44" s="376"/>
      <c r="C44" s="376"/>
      <c r="D44" s="12" t="s">
        <v>19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92">
        <f t="shared" si="16"/>
        <v>0</v>
      </c>
      <c r="W44" s="148"/>
      <c r="X44" s="22">
        <v>1</v>
      </c>
      <c r="Y44" s="22">
        <v>1</v>
      </c>
      <c r="Z44" s="22">
        <v>1</v>
      </c>
      <c r="AA44" s="22"/>
      <c r="AB44" s="22"/>
      <c r="AC44" s="22"/>
      <c r="AD44" s="22"/>
      <c r="AE44" s="22">
        <v>1</v>
      </c>
      <c r="AF44" s="22">
        <v>1</v>
      </c>
      <c r="AG44" s="22">
        <v>1</v>
      </c>
      <c r="AH44" s="22">
        <v>1</v>
      </c>
      <c r="AI44" s="22">
        <v>1</v>
      </c>
      <c r="AJ44" s="22">
        <v>1</v>
      </c>
      <c r="AK44" s="22">
        <v>1</v>
      </c>
      <c r="AL44" s="22">
        <v>1</v>
      </c>
      <c r="AM44" s="22">
        <v>1</v>
      </c>
      <c r="AN44" s="22">
        <v>1</v>
      </c>
      <c r="AO44" s="201">
        <v>1</v>
      </c>
      <c r="AP44" s="201">
        <v>1</v>
      </c>
      <c r="AQ44" s="264"/>
      <c r="AR44" s="22">
        <v>1</v>
      </c>
      <c r="AS44" s="22">
        <v>1</v>
      </c>
      <c r="AT44" s="22">
        <v>1</v>
      </c>
      <c r="AU44" s="268">
        <v>0</v>
      </c>
      <c r="AV44" s="298">
        <f t="shared" si="17"/>
        <v>18</v>
      </c>
      <c r="AW44" s="188">
        <f t="shared" si="4"/>
        <v>18</v>
      </c>
      <c r="AX44" s="79"/>
      <c r="AY44" s="79"/>
      <c r="AZ44" s="79"/>
      <c r="BA44" s="79"/>
      <c r="BB44" s="79"/>
      <c r="BC44" s="79"/>
      <c r="BD44" s="79"/>
      <c r="BE44" s="7" t="e">
        <f>AU44+#REF!</f>
        <v>#REF!</v>
      </c>
    </row>
    <row r="45" spans="1:57" ht="18" customHeight="1" thickBot="1">
      <c r="A45" s="371"/>
      <c r="B45" s="379" t="s">
        <v>39</v>
      </c>
      <c r="C45" s="381" t="s">
        <v>152</v>
      </c>
      <c r="D45" s="32" t="s">
        <v>18</v>
      </c>
      <c r="E45" s="36">
        <f>E47+E53</f>
        <v>2</v>
      </c>
      <c r="F45" s="36">
        <f aca="true" t="shared" si="18" ref="F45:U45">F47+F53</f>
        <v>4</v>
      </c>
      <c r="G45" s="36">
        <f t="shared" si="18"/>
        <v>2</v>
      </c>
      <c r="H45" s="36">
        <f t="shared" si="18"/>
        <v>4</v>
      </c>
      <c r="I45" s="36">
        <f t="shared" si="18"/>
        <v>2</v>
      </c>
      <c r="J45" s="36">
        <f t="shared" si="18"/>
        <v>4</v>
      </c>
      <c r="K45" s="36">
        <f t="shared" si="18"/>
        <v>2</v>
      </c>
      <c r="L45" s="36">
        <f t="shared" si="18"/>
        <v>4</v>
      </c>
      <c r="M45" s="36">
        <f t="shared" si="18"/>
        <v>2</v>
      </c>
      <c r="N45" s="36">
        <f t="shared" si="18"/>
        <v>4</v>
      </c>
      <c r="O45" s="36">
        <f t="shared" si="18"/>
        <v>2</v>
      </c>
      <c r="P45" s="36">
        <f t="shared" si="18"/>
        <v>4</v>
      </c>
      <c r="Q45" s="36">
        <f t="shared" si="18"/>
        <v>2</v>
      </c>
      <c r="R45" s="36">
        <f t="shared" si="18"/>
        <v>4</v>
      </c>
      <c r="S45" s="36">
        <f t="shared" si="18"/>
        <v>4</v>
      </c>
      <c r="T45" s="36">
        <f t="shared" si="18"/>
        <v>4</v>
      </c>
      <c r="U45" s="36">
        <f t="shared" si="18"/>
        <v>1</v>
      </c>
      <c r="V45" s="196">
        <f>V47+V53</f>
        <v>51</v>
      </c>
      <c r="W45" s="148"/>
      <c r="X45" s="36">
        <f aca="true" t="shared" si="19" ref="X45:AP45">X47+X53</f>
        <v>8</v>
      </c>
      <c r="Y45" s="36">
        <f t="shared" si="19"/>
        <v>4</v>
      </c>
      <c r="Z45" s="36">
        <f t="shared" si="19"/>
        <v>8</v>
      </c>
      <c r="AA45" s="36">
        <f t="shared" si="19"/>
        <v>4</v>
      </c>
      <c r="AB45" s="36">
        <f t="shared" si="19"/>
        <v>8</v>
      </c>
      <c r="AC45" s="36">
        <f t="shared" si="19"/>
        <v>4</v>
      </c>
      <c r="AD45" s="36">
        <f t="shared" si="19"/>
        <v>8</v>
      </c>
      <c r="AE45" s="36">
        <f t="shared" si="19"/>
        <v>4</v>
      </c>
      <c r="AF45" s="36">
        <f t="shared" si="19"/>
        <v>8</v>
      </c>
      <c r="AG45" s="36">
        <f t="shared" si="19"/>
        <v>4</v>
      </c>
      <c r="AH45" s="36">
        <f t="shared" si="19"/>
        <v>8</v>
      </c>
      <c r="AI45" s="36">
        <f t="shared" si="19"/>
        <v>4</v>
      </c>
      <c r="AJ45" s="36">
        <f t="shared" si="19"/>
        <v>6</v>
      </c>
      <c r="AK45" s="36">
        <f t="shared" si="19"/>
        <v>4</v>
      </c>
      <c r="AL45" s="36">
        <f t="shared" si="19"/>
        <v>8</v>
      </c>
      <c r="AM45" s="36">
        <f t="shared" si="19"/>
        <v>4</v>
      </c>
      <c r="AN45" s="36">
        <f t="shared" si="19"/>
        <v>8</v>
      </c>
      <c r="AO45" s="36">
        <f t="shared" si="19"/>
        <v>4</v>
      </c>
      <c r="AP45" s="36">
        <f t="shared" si="19"/>
        <v>8</v>
      </c>
      <c r="AQ45" s="199">
        <f>53:53</f>
        <v>0</v>
      </c>
      <c r="AR45" s="36">
        <f aca="true" t="shared" si="20" ref="AR45:AT46">AR47+AR53</f>
        <v>4</v>
      </c>
      <c r="AS45" s="36">
        <f t="shared" si="20"/>
        <v>6</v>
      </c>
      <c r="AT45" s="36">
        <f t="shared" si="20"/>
        <v>9</v>
      </c>
      <c r="AU45" s="266">
        <f>AU55</f>
        <v>0</v>
      </c>
      <c r="AV45" s="196">
        <f>AV47+AV53</f>
        <v>133</v>
      </c>
      <c r="AW45" s="188">
        <f t="shared" si="4"/>
        <v>184</v>
      </c>
      <c r="AX45" s="79"/>
      <c r="AY45" s="79"/>
      <c r="AZ45" s="79"/>
      <c r="BA45" s="79"/>
      <c r="BB45" s="79"/>
      <c r="BC45" s="79"/>
      <c r="BD45" s="79"/>
      <c r="BE45" s="7" t="e">
        <f>AU45+#REF!</f>
        <v>#REF!</v>
      </c>
    </row>
    <row r="46" spans="1:57" ht="18" customHeight="1" thickBot="1">
      <c r="A46" s="371"/>
      <c r="B46" s="380"/>
      <c r="C46" s="382"/>
      <c r="D46" s="32" t="s">
        <v>19</v>
      </c>
      <c r="E46" s="36">
        <f>E48+E54</f>
        <v>1</v>
      </c>
      <c r="F46" s="36">
        <f aca="true" t="shared" si="21" ref="F46:U46">F48+F54</f>
        <v>2</v>
      </c>
      <c r="G46" s="36">
        <f t="shared" si="21"/>
        <v>1</v>
      </c>
      <c r="H46" s="36">
        <f t="shared" si="21"/>
        <v>2</v>
      </c>
      <c r="I46" s="36">
        <f t="shared" si="21"/>
        <v>1</v>
      </c>
      <c r="J46" s="36">
        <f t="shared" si="21"/>
        <v>2</v>
      </c>
      <c r="K46" s="36">
        <f t="shared" si="21"/>
        <v>1</v>
      </c>
      <c r="L46" s="36">
        <f t="shared" si="21"/>
        <v>2</v>
      </c>
      <c r="M46" s="36">
        <f t="shared" si="21"/>
        <v>1</v>
      </c>
      <c r="N46" s="36">
        <f t="shared" si="21"/>
        <v>2</v>
      </c>
      <c r="O46" s="36">
        <f t="shared" si="21"/>
        <v>1</v>
      </c>
      <c r="P46" s="36">
        <f t="shared" si="21"/>
        <v>2</v>
      </c>
      <c r="Q46" s="36">
        <f t="shared" si="21"/>
        <v>1</v>
      </c>
      <c r="R46" s="36">
        <f t="shared" si="21"/>
        <v>2</v>
      </c>
      <c r="S46" s="36">
        <f t="shared" si="21"/>
        <v>2</v>
      </c>
      <c r="T46" s="36">
        <f t="shared" si="21"/>
        <v>2</v>
      </c>
      <c r="U46" s="36">
        <f t="shared" si="21"/>
        <v>0</v>
      </c>
      <c r="V46" s="196">
        <f>V48+V54</f>
        <v>25</v>
      </c>
      <c r="W46" s="148"/>
      <c r="X46" s="36">
        <f aca="true" t="shared" si="22" ref="X46:AP46">X48+X54</f>
        <v>4</v>
      </c>
      <c r="Y46" s="36">
        <f t="shared" si="22"/>
        <v>2</v>
      </c>
      <c r="Z46" s="36">
        <f t="shared" si="22"/>
        <v>4</v>
      </c>
      <c r="AA46" s="36">
        <f t="shared" si="22"/>
        <v>2</v>
      </c>
      <c r="AB46" s="36">
        <f t="shared" si="22"/>
        <v>4</v>
      </c>
      <c r="AC46" s="36">
        <f t="shared" si="22"/>
        <v>2</v>
      </c>
      <c r="AD46" s="36">
        <f t="shared" si="22"/>
        <v>4</v>
      </c>
      <c r="AE46" s="36">
        <f t="shared" si="22"/>
        <v>2</v>
      </c>
      <c r="AF46" s="36">
        <f t="shared" si="22"/>
        <v>4</v>
      </c>
      <c r="AG46" s="36">
        <f t="shared" si="22"/>
        <v>2</v>
      </c>
      <c r="AH46" s="36">
        <f t="shared" si="22"/>
        <v>4</v>
      </c>
      <c r="AI46" s="36">
        <f t="shared" si="22"/>
        <v>2</v>
      </c>
      <c r="AJ46" s="36">
        <f t="shared" si="22"/>
        <v>3</v>
      </c>
      <c r="AK46" s="36">
        <f t="shared" si="22"/>
        <v>2</v>
      </c>
      <c r="AL46" s="36">
        <f t="shared" si="22"/>
        <v>4</v>
      </c>
      <c r="AM46" s="36">
        <f t="shared" si="22"/>
        <v>2</v>
      </c>
      <c r="AN46" s="36">
        <f t="shared" si="22"/>
        <v>4</v>
      </c>
      <c r="AO46" s="36">
        <f t="shared" si="22"/>
        <v>2</v>
      </c>
      <c r="AP46" s="36">
        <f t="shared" si="22"/>
        <v>4</v>
      </c>
      <c r="AQ46" s="199"/>
      <c r="AR46" s="36">
        <f t="shared" si="20"/>
        <v>2</v>
      </c>
      <c r="AS46" s="36">
        <f t="shared" si="20"/>
        <v>3</v>
      </c>
      <c r="AT46" s="36">
        <f t="shared" si="20"/>
        <v>4</v>
      </c>
      <c r="AU46" s="266">
        <f>AU56</f>
        <v>0</v>
      </c>
      <c r="AV46" s="196">
        <f>AV48+AV54</f>
        <v>66</v>
      </c>
      <c r="AW46" s="188">
        <f t="shared" si="4"/>
        <v>91</v>
      </c>
      <c r="AX46" s="79"/>
      <c r="AY46" s="79"/>
      <c r="AZ46" s="79"/>
      <c r="BA46" s="79"/>
      <c r="BB46" s="79"/>
      <c r="BC46" s="79"/>
      <c r="BD46" s="79"/>
      <c r="BE46" s="7" t="e">
        <f>AU46+#REF!</f>
        <v>#REF!</v>
      </c>
    </row>
    <row r="47" spans="1:57" s="86" customFormat="1" ht="19.5" customHeight="1" thickBot="1">
      <c r="A47" s="371"/>
      <c r="B47" s="385" t="s">
        <v>35</v>
      </c>
      <c r="C47" s="387" t="s">
        <v>153</v>
      </c>
      <c r="D47" s="301" t="s">
        <v>18</v>
      </c>
      <c r="E47" s="302">
        <f>E49+E51</f>
        <v>2</v>
      </c>
      <c r="F47" s="302">
        <f aca="true" t="shared" si="23" ref="F47:T47">F49+F51</f>
        <v>4</v>
      </c>
      <c r="G47" s="302">
        <f t="shared" si="23"/>
        <v>2</v>
      </c>
      <c r="H47" s="302">
        <f t="shared" si="23"/>
        <v>4</v>
      </c>
      <c r="I47" s="302">
        <f t="shared" si="23"/>
        <v>2</v>
      </c>
      <c r="J47" s="302">
        <f t="shared" si="23"/>
        <v>4</v>
      </c>
      <c r="K47" s="302">
        <f t="shared" si="23"/>
        <v>2</v>
      </c>
      <c r="L47" s="302">
        <f t="shared" si="23"/>
        <v>4</v>
      </c>
      <c r="M47" s="302">
        <f t="shared" si="23"/>
        <v>2</v>
      </c>
      <c r="N47" s="302">
        <f t="shared" si="23"/>
        <v>4</v>
      </c>
      <c r="O47" s="302">
        <f t="shared" si="23"/>
        <v>2</v>
      </c>
      <c r="P47" s="302">
        <f t="shared" si="23"/>
        <v>4</v>
      </c>
      <c r="Q47" s="302">
        <f t="shared" si="23"/>
        <v>2</v>
      </c>
      <c r="R47" s="302">
        <f t="shared" si="23"/>
        <v>4</v>
      </c>
      <c r="S47" s="302">
        <f t="shared" si="23"/>
        <v>4</v>
      </c>
      <c r="T47" s="302">
        <f t="shared" si="23"/>
        <v>4</v>
      </c>
      <c r="U47" s="302">
        <f>U49+U51</f>
        <v>1</v>
      </c>
      <c r="V47" s="92">
        <f>SUM(E47:U47)</f>
        <v>51</v>
      </c>
      <c r="W47" s="157"/>
      <c r="X47" s="302">
        <f aca="true" t="shared" si="24" ref="X47:AP47">X49+X51</f>
        <v>4</v>
      </c>
      <c r="Y47" s="302">
        <f t="shared" si="24"/>
        <v>2</v>
      </c>
      <c r="Z47" s="302">
        <f t="shared" si="24"/>
        <v>4</v>
      </c>
      <c r="AA47" s="302">
        <f t="shared" si="24"/>
        <v>2</v>
      </c>
      <c r="AB47" s="302">
        <f t="shared" si="24"/>
        <v>4</v>
      </c>
      <c r="AC47" s="302">
        <f t="shared" si="24"/>
        <v>2</v>
      </c>
      <c r="AD47" s="302">
        <f t="shared" si="24"/>
        <v>4</v>
      </c>
      <c r="AE47" s="302">
        <f t="shared" si="24"/>
        <v>2</v>
      </c>
      <c r="AF47" s="302">
        <f t="shared" si="24"/>
        <v>4</v>
      </c>
      <c r="AG47" s="302">
        <f t="shared" si="24"/>
        <v>2</v>
      </c>
      <c r="AH47" s="302">
        <f t="shared" si="24"/>
        <v>4</v>
      </c>
      <c r="AI47" s="302">
        <f t="shared" si="24"/>
        <v>2</v>
      </c>
      <c r="AJ47" s="302">
        <f t="shared" si="24"/>
        <v>4</v>
      </c>
      <c r="AK47" s="302">
        <f t="shared" si="24"/>
        <v>2</v>
      </c>
      <c r="AL47" s="302">
        <f t="shared" si="24"/>
        <v>4</v>
      </c>
      <c r="AM47" s="302">
        <f t="shared" si="24"/>
        <v>2</v>
      </c>
      <c r="AN47" s="302">
        <f t="shared" si="24"/>
        <v>4</v>
      </c>
      <c r="AO47" s="302">
        <f t="shared" si="24"/>
        <v>2</v>
      </c>
      <c r="AP47" s="302">
        <f t="shared" si="24"/>
        <v>4</v>
      </c>
      <c r="AQ47" s="199"/>
      <c r="AR47" s="302">
        <f aca="true" t="shared" si="25" ref="AR47:AT48">AR49+AR51</f>
        <v>2</v>
      </c>
      <c r="AS47" s="302">
        <f t="shared" si="25"/>
        <v>4</v>
      </c>
      <c r="AT47" s="302">
        <f t="shared" si="25"/>
        <v>3</v>
      </c>
      <c r="AU47" s="268">
        <f>AU55</f>
        <v>0</v>
      </c>
      <c r="AV47" s="196">
        <f>SUM(X47:AU47)</f>
        <v>67</v>
      </c>
      <c r="AW47" s="188">
        <f>SUM(V47+AV47)</f>
        <v>118</v>
      </c>
      <c r="AX47" s="79"/>
      <c r="AY47" s="79"/>
      <c r="AZ47" s="79"/>
      <c r="BA47" s="79"/>
      <c r="BB47" s="79"/>
      <c r="BC47" s="79"/>
      <c r="BD47" s="79"/>
      <c r="BE47" s="7" t="e">
        <f>AU47+#REF!</f>
        <v>#REF!</v>
      </c>
    </row>
    <row r="48" spans="1:57" ht="17.25" customHeight="1" thickBot="1">
      <c r="A48" s="371"/>
      <c r="B48" s="386"/>
      <c r="C48" s="388"/>
      <c r="D48" s="301" t="s">
        <v>19</v>
      </c>
      <c r="E48" s="302">
        <f>E50+E52</f>
        <v>1</v>
      </c>
      <c r="F48" s="302">
        <f aca="true" t="shared" si="26" ref="F48:U48">F50+F52</f>
        <v>2</v>
      </c>
      <c r="G48" s="302">
        <f t="shared" si="26"/>
        <v>1</v>
      </c>
      <c r="H48" s="302">
        <f t="shared" si="26"/>
        <v>2</v>
      </c>
      <c r="I48" s="302">
        <f t="shared" si="26"/>
        <v>1</v>
      </c>
      <c r="J48" s="302">
        <f t="shared" si="26"/>
        <v>2</v>
      </c>
      <c r="K48" s="302">
        <f t="shared" si="26"/>
        <v>1</v>
      </c>
      <c r="L48" s="302">
        <f t="shared" si="26"/>
        <v>2</v>
      </c>
      <c r="M48" s="302">
        <f t="shared" si="26"/>
        <v>1</v>
      </c>
      <c r="N48" s="302">
        <f t="shared" si="26"/>
        <v>2</v>
      </c>
      <c r="O48" s="302">
        <f t="shared" si="26"/>
        <v>1</v>
      </c>
      <c r="P48" s="302">
        <f t="shared" si="26"/>
        <v>2</v>
      </c>
      <c r="Q48" s="302">
        <f t="shared" si="26"/>
        <v>1</v>
      </c>
      <c r="R48" s="302">
        <f t="shared" si="26"/>
        <v>2</v>
      </c>
      <c r="S48" s="302">
        <f t="shared" si="26"/>
        <v>2</v>
      </c>
      <c r="T48" s="302">
        <f t="shared" si="26"/>
        <v>2</v>
      </c>
      <c r="U48" s="302">
        <f t="shared" si="26"/>
        <v>0</v>
      </c>
      <c r="V48" s="92">
        <f>SUM(E48:U48)</f>
        <v>25</v>
      </c>
      <c r="W48" s="157"/>
      <c r="X48" s="302">
        <f aca="true" t="shared" si="27" ref="X48:AP48">X50+X52</f>
        <v>2</v>
      </c>
      <c r="Y48" s="302">
        <f t="shared" si="27"/>
        <v>1</v>
      </c>
      <c r="Z48" s="302">
        <f t="shared" si="27"/>
        <v>2</v>
      </c>
      <c r="AA48" s="302">
        <f t="shared" si="27"/>
        <v>1</v>
      </c>
      <c r="AB48" s="302">
        <f t="shared" si="27"/>
        <v>2</v>
      </c>
      <c r="AC48" s="302">
        <f t="shared" si="27"/>
        <v>1</v>
      </c>
      <c r="AD48" s="302">
        <f t="shared" si="27"/>
        <v>2</v>
      </c>
      <c r="AE48" s="302">
        <f t="shared" si="27"/>
        <v>1</v>
      </c>
      <c r="AF48" s="302">
        <f t="shared" si="27"/>
        <v>2</v>
      </c>
      <c r="AG48" s="302">
        <f t="shared" si="27"/>
        <v>1</v>
      </c>
      <c r="AH48" s="302">
        <f t="shared" si="27"/>
        <v>2</v>
      </c>
      <c r="AI48" s="302">
        <f t="shared" si="27"/>
        <v>1</v>
      </c>
      <c r="AJ48" s="302">
        <f t="shared" si="27"/>
        <v>2</v>
      </c>
      <c r="AK48" s="302">
        <f t="shared" si="27"/>
        <v>1</v>
      </c>
      <c r="AL48" s="302">
        <f t="shared" si="27"/>
        <v>2</v>
      </c>
      <c r="AM48" s="302">
        <f t="shared" si="27"/>
        <v>1</v>
      </c>
      <c r="AN48" s="302">
        <f t="shared" si="27"/>
        <v>2</v>
      </c>
      <c r="AO48" s="302">
        <f t="shared" si="27"/>
        <v>1</v>
      </c>
      <c r="AP48" s="302">
        <f t="shared" si="27"/>
        <v>2</v>
      </c>
      <c r="AQ48" s="199"/>
      <c r="AR48" s="302">
        <f t="shared" si="25"/>
        <v>1</v>
      </c>
      <c r="AS48" s="302">
        <f t="shared" si="25"/>
        <v>2</v>
      </c>
      <c r="AT48" s="302">
        <f t="shared" si="25"/>
        <v>2</v>
      </c>
      <c r="AU48" s="268">
        <f>AU56</f>
        <v>0</v>
      </c>
      <c r="AV48" s="196">
        <f>SUM(X48:AU48)</f>
        <v>34</v>
      </c>
      <c r="AW48" s="188">
        <f>SUM(V48+AV48)</f>
        <v>59</v>
      </c>
      <c r="AX48" s="79"/>
      <c r="AY48" s="79"/>
      <c r="AZ48" s="79"/>
      <c r="BA48" s="79"/>
      <c r="BB48" s="79"/>
      <c r="BC48" s="79"/>
      <c r="BD48" s="79"/>
      <c r="BE48" s="7" t="e">
        <f>AU48+#REF!</f>
        <v>#REF!</v>
      </c>
    </row>
    <row r="49" spans="1:57" ht="18.75" customHeight="1" thickBot="1" thickTop="1">
      <c r="A49" s="370"/>
      <c r="B49" s="345" t="s">
        <v>154</v>
      </c>
      <c r="C49" s="343" t="s">
        <v>155</v>
      </c>
      <c r="D49" s="299" t="s">
        <v>18</v>
      </c>
      <c r="E49" s="22">
        <v>2</v>
      </c>
      <c r="F49" s="22">
        <v>2</v>
      </c>
      <c r="G49" s="22">
        <v>2</v>
      </c>
      <c r="H49" s="22">
        <v>2</v>
      </c>
      <c r="I49" s="22">
        <v>2</v>
      </c>
      <c r="J49" s="22">
        <v>2</v>
      </c>
      <c r="K49" s="22">
        <v>2</v>
      </c>
      <c r="L49" s="22">
        <v>2</v>
      </c>
      <c r="M49" s="22">
        <v>2</v>
      </c>
      <c r="N49" s="22">
        <v>2</v>
      </c>
      <c r="O49" s="22">
        <v>2</v>
      </c>
      <c r="P49" s="22">
        <v>2</v>
      </c>
      <c r="Q49" s="22">
        <v>2</v>
      </c>
      <c r="R49" s="22">
        <v>2</v>
      </c>
      <c r="S49" s="22">
        <v>2</v>
      </c>
      <c r="T49" s="22">
        <v>2</v>
      </c>
      <c r="U49" s="22">
        <v>1</v>
      </c>
      <c r="V49" s="297">
        <f>SUM(E49:U49)</f>
        <v>33</v>
      </c>
      <c r="W49" s="157"/>
      <c r="X49" s="201">
        <v>2</v>
      </c>
      <c r="Y49" s="201">
        <v>2</v>
      </c>
      <c r="Z49" s="201">
        <v>2</v>
      </c>
      <c r="AA49" s="201">
        <v>2</v>
      </c>
      <c r="AB49" s="201">
        <v>2</v>
      </c>
      <c r="AC49" s="201">
        <v>2</v>
      </c>
      <c r="AD49" s="201">
        <v>2</v>
      </c>
      <c r="AE49" s="201">
        <v>2</v>
      </c>
      <c r="AF49" s="201">
        <v>2</v>
      </c>
      <c r="AG49" s="201">
        <v>2</v>
      </c>
      <c r="AH49" s="201">
        <v>2</v>
      </c>
      <c r="AI49" s="201">
        <v>2</v>
      </c>
      <c r="AJ49" s="201">
        <v>2</v>
      </c>
      <c r="AK49" s="201">
        <v>2</v>
      </c>
      <c r="AL49" s="201">
        <v>2</v>
      </c>
      <c r="AM49" s="201">
        <v>2</v>
      </c>
      <c r="AN49" s="201">
        <v>2</v>
      </c>
      <c r="AO49" s="201">
        <v>2</v>
      </c>
      <c r="AP49" s="201">
        <v>2</v>
      </c>
      <c r="AQ49" s="199"/>
      <c r="AR49" s="201">
        <v>2</v>
      </c>
      <c r="AS49" s="201">
        <v>2</v>
      </c>
      <c r="AT49" s="201">
        <v>3</v>
      </c>
      <c r="AU49" s="266">
        <f>AU51</f>
        <v>0</v>
      </c>
      <c r="AV49" s="196">
        <f>SUM(X49:AU49)</f>
        <v>45</v>
      </c>
      <c r="AW49" s="188"/>
      <c r="AX49" s="79"/>
      <c r="AY49" s="79"/>
      <c r="AZ49" s="79"/>
      <c r="BA49" s="79"/>
      <c r="BB49" s="79"/>
      <c r="BC49" s="79"/>
      <c r="BD49" s="79"/>
      <c r="BE49" s="7"/>
    </row>
    <row r="50" spans="1:57" ht="21.75" customHeight="1" thickBot="1">
      <c r="A50" s="370"/>
      <c r="B50" s="346"/>
      <c r="C50" s="344"/>
      <c r="D50" s="299" t="s">
        <v>19</v>
      </c>
      <c r="E50" s="22">
        <v>1</v>
      </c>
      <c r="F50" s="22">
        <v>1</v>
      </c>
      <c r="G50" s="22">
        <v>1</v>
      </c>
      <c r="H50" s="22">
        <v>1</v>
      </c>
      <c r="I50" s="22">
        <v>1</v>
      </c>
      <c r="J50" s="22">
        <v>1</v>
      </c>
      <c r="K50" s="22">
        <v>1</v>
      </c>
      <c r="L50" s="22">
        <v>1</v>
      </c>
      <c r="M50" s="22">
        <v>1</v>
      </c>
      <c r="N50" s="22">
        <v>1</v>
      </c>
      <c r="O50" s="22">
        <v>1</v>
      </c>
      <c r="P50" s="22">
        <v>1</v>
      </c>
      <c r="Q50" s="22">
        <v>1</v>
      </c>
      <c r="R50" s="22">
        <v>1</v>
      </c>
      <c r="S50" s="22">
        <v>1</v>
      </c>
      <c r="T50" s="22">
        <v>1</v>
      </c>
      <c r="U50" s="22"/>
      <c r="V50" s="297">
        <f>SUM(E50:U50)</f>
        <v>16</v>
      </c>
      <c r="W50" s="157"/>
      <c r="X50" s="22">
        <v>1</v>
      </c>
      <c r="Y50" s="22">
        <v>1</v>
      </c>
      <c r="Z50" s="22">
        <v>1</v>
      </c>
      <c r="AA50" s="22">
        <v>1</v>
      </c>
      <c r="AB50" s="22">
        <v>1</v>
      </c>
      <c r="AC50" s="22">
        <v>1</v>
      </c>
      <c r="AD50" s="22">
        <v>1</v>
      </c>
      <c r="AE50" s="22">
        <v>1</v>
      </c>
      <c r="AF50" s="22">
        <v>1</v>
      </c>
      <c r="AG50" s="22">
        <v>1</v>
      </c>
      <c r="AH50" s="22">
        <v>1</v>
      </c>
      <c r="AI50" s="22">
        <v>1</v>
      </c>
      <c r="AJ50" s="22">
        <v>1</v>
      </c>
      <c r="AK50" s="22">
        <v>1</v>
      </c>
      <c r="AL50" s="22">
        <v>1</v>
      </c>
      <c r="AM50" s="22">
        <v>1</v>
      </c>
      <c r="AN50" s="22">
        <v>1</v>
      </c>
      <c r="AO50" s="22">
        <v>1</v>
      </c>
      <c r="AP50" s="22">
        <v>1</v>
      </c>
      <c r="AQ50" s="199"/>
      <c r="AR50" s="22">
        <v>1</v>
      </c>
      <c r="AS50" s="22">
        <v>1</v>
      </c>
      <c r="AT50" s="22">
        <v>2</v>
      </c>
      <c r="AU50" s="266">
        <f>AU52</f>
        <v>0</v>
      </c>
      <c r="AV50" s="196">
        <f>SUM(X50:AU50)</f>
        <v>23</v>
      </c>
      <c r="AW50" s="188"/>
      <c r="AX50" s="79"/>
      <c r="AY50" s="79"/>
      <c r="AZ50" s="79"/>
      <c r="BA50" s="79"/>
      <c r="BB50" s="79"/>
      <c r="BC50" s="79"/>
      <c r="BD50" s="79"/>
      <c r="BE50" s="7"/>
    </row>
    <row r="51" spans="1:57" ht="18" customHeight="1" thickBot="1" thickTop="1">
      <c r="A51" s="370"/>
      <c r="B51" s="341" t="s">
        <v>157</v>
      </c>
      <c r="C51" s="343" t="s">
        <v>156</v>
      </c>
      <c r="D51" s="12" t="s">
        <v>18</v>
      </c>
      <c r="E51" s="22"/>
      <c r="F51" s="22">
        <v>2</v>
      </c>
      <c r="G51" s="22"/>
      <c r="H51" s="22">
        <v>2</v>
      </c>
      <c r="I51" s="22"/>
      <c r="J51" s="22">
        <v>2</v>
      </c>
      <c r="K51" s="22"/>
      <c r="L51" s="22">
        <v>2</v>
      </c>
      <c r="M51" s="22"/>
      <c r="N51" s="22">
        <v>2</v>
      </c>
      <c r="O51" s="22"/>
      <c r="P51" s="22">
        <v>2</v>
      </c>
      <c r="Q51" s="22"/>
      <c r="R51" s="22">
        <v>2</v>
      </c>
      <c r="S51" s="22">
        <v>2</v>
      </c>
      <c r="T51" s="22">
        <v>2</v>
      </c>
      <c r="U51" s="22"/>
      <c r="V51" s="92">
        <f>SUM(E51:U51)</f>
        <v>18</v>
      </c>
      <c r="W51" s="148"/>
      <c r="X51" s="47">
        <v>2</v>
      </c>
      <c r="Y51" s="47"/>
      <c r="Z51" s="47">
        <v>2</v>
      </c>
      <c r="AA51" s="47"/>
      <c r="AB51" s="47">
        <v>2</v>
      </c>
      <c r="AC51" s="47"/>
      <c r="AD51" s="47">
        <v>2</v>
      </c>
      <c r="AE51" s="47"/>
      <c r="AF51" s="47">
        <v>2</v>
      </c>
      <c r="AG51" s="47"/>
      <c r="AH51" s="47">
        <v>2</v>
      </c>
      <c r="AI51" s="47"/>
      <c r="AJ51" s="47">
        <v>2</v>
      </c>
      <c r="AK51" s="47"/>
      <c r="AL51" s="47">
        <v>2</v>
      </c>
      <c r="AM51" s="47"/>
      <c r="AN51" s="47">
        <v>2</v>
      </c>
      <c r="AO51" s="47"/>
      <c r="AP51" s="201">
        <v>2</v>
      </c>
      <c r="AQ51" s="199"/>
      <c r="AR51" s="22">
        <v>0</v>
      </c>
      <c r="AS51" s="201">
        <v>2</v>
      </c>
      <c r="AT51" s="280">
        <v>0</v>
      </c>
      <c r="AU51" s="268">
        <v>0</v>
      </c>
      <c r="AV51" s="196">
        <f>SUM(X51:AU51)</f>
        <v>22</v>
      </c>
      <c r="AW51" s="188">
        <f>SUM(V51+AV51)</f>
        <v>40</v>
      </c>
      <c r="AX51" s="159"/>
      <c r="AY51" s="159"/>
      <c r="AZ51" s="159"/>
      <c r="BA51" s="159"/>
      <c r="BB51" s="159"/>
      <c r="BC51" s="159"/>
      <c r="BD51" s="159"/>
      <c r="BE51" s="87"/>
    </row>
    <row r="52" spans="1:57" ht="16.5" thickBot="1">
      <c r="A52" s="1"/>
      <c r="B52" s="342"/>
      <c r="C52" s="344"/>
      <c r="D52" s="12" t="s">
        <v>19</v>
      </c>
      <c r="E52" s="22"/>
      <c r="F52" s="22">
        <v>1</v>
      </c>
      <c r="G52" s="22"/>
      <c r="H52" s="22">
        <v>1</v>
      </c>
      <c r="I52" s="22"/>
      <c r="J52" s="22">
        <v>1</v>
      </c>
      <c r="K52" s="22"/>
      <c r="L52" s="22">
        <v>1</v>
      </c>
      <c r="M52" s="22"/>
      <c r="N52" s="22">
        <v>1</v>
      </c>
      <c r="O52" s="22"/>
      <c r="P52" s="22">
        <v>1</v>
      </c>
      <c r="Q52" s="22"/>
      <c r="R52" s="22">
        <v>1</v>
      </c>
      <c r="S52" s="22">
        <v>1</v>
      </c>
      <c r="T52" s="22">
        <v>1</v>
      </c>
      <c r="U52" s="22"/>
      <c r="V52" s="92">
        <f>SUM(E52:U52)</f>
        <v>9</v>
      </c>
      <c r="W52" s="148"/>
      <c r="X52" s="22">
        <v>1</v>
      </c>
      <c r="Y52" s="22"/>
      <c r="Z52" s="22">
        <v>1</v>
      </c>
      <c r="AA52" s="22"/>
      <c r="AB52" s="22">
        <v>1</v>
      </c>
      <c r="AC52" s="22"/>
      <c r="AD52" s="22">
        <v>1</v>
      </c>
      <c r="AE52" s="22"/>
      <c r="AF52" s="22">
        <v>1</v>
      </c>
      <c r="AG52" s="22"/>
      <c r="AH52" s="22">
        <v>1</v>
      </c>
      <c r="AI52" s="22"/>
      <c r="AJ52" s="22">
        <v>1</v>
      </c>
      <c r="AK52" s="22"/>
      <c r="AL52" s="22">
        <v>1</v>
      </c>
      <c r="AM52" s="22"/>
      <c r="AN52" s="22">
        <v>1</v>
      </c>
      <c r="AO52" s="206"/>
      <c r="AP52" s="201">
        <v>1</v>
      </c>
      <c r="AQ52" s="199"/>
      <c r="AR52" s="22">
        <v>0</v>
      </c>
      <c r="AS52" s="201">
        <v>1</v>
      </c>
      <c r="AT52" s="280">
        <v>0</v>
      </c>
      <c r="AU52" s="268">
        <v>0</v>
      </c>
      <c r="AV52" s="196">
        <f>SUM(X52:AU52)</f>
        <v>11</v>
      </c>
      <c r="AW52" s="188">
        <f>SUM(V52+AV52)</f>
        <v>20</v>
      </c>
      <c r="AX52" s="79"/>
      <c r="AY52" s="79"/>
      <c r="AZ52" s="79"/>
      <c r="BA52" s="79"/>
      <c r="BB52" s="79"/>
      <c r="BC52" s="79"/>
      <c r="BD52" s="79"/>
      <c r="BE52" s="7"/>
    </row>
    <row r="53" spans="2:57" ht="17.25" thickBot="1" thickTop="1">
      <c r="B53" s="347" t="s">
        <v>122</v>
      </c>
      <c r="C53" s="349" t="s">
        <v>158</v>
      </c>
      <c r="D53" s="303" t="s">
        <v>18</v>
      </c>
      <c r="E53" s="304">
        <f aca="true" t="shared" si="28" ref="E53:U53">E55</f>
        <v>0</v>
      </c>
      <c r="F53" s="304">
        <f t="shared" si="28"/>
        <v>0</v>
      </c>
      <c r="G53" s="304">
        <f t="shared" si="28"/>
        <v>0</v>
      </c>
      <c r="H53" s="304">
        <f t="shared" si="28"/>
        <v>0</v>
      </c>
      <c r="I53" s="304">
        <f t="shared" si="28"/>
        <v>0</v>
      </c>
      <c r="J53" s="304">
        <f t="shared" si="28"/>
        <v>0</v>
      </c>
      <c r="K53" s="304">
        <f t="shared" si="28"/>
        <v>0</v>
      </c>
      <c r="L53" s="304">
        <f t="shared" si="28"/>
        <v>0</v>
      </c>
      <c r="M53" s="304">
        <f t="shared" si="28"/>
        <v>0</v>
      </c>
      <c r="N53" s="304">
        <f t="shared" si="28"/>
        <v>0</v>
      </c>
      <c r="O53" s="304">
        <f t="shared" si="28"/>
        <v>0</v>
      </c>
      <c r="P53" s="304">
        <f t="shared" si="28"/>
        <v>0</v>
      </c>
      <c r="Q53" s="304">
        <f t="shared" si="28"/>
        <v>0</v>
      </c>
      <c r="R53" s="304">
        <f t="shared" si="28"/>
        <v>0</v>
      </c>
      <c r="S53" s="304">
        <f t="shared" si="28"/>
        <v>0</v>
      </c>
      <c r="T53" s="304">
        <f t="shared" si="28"/>
        <v>0</v>
      </c>
      <c r="U53" s="304">
        <f t="shared" si="28"/>
        <v>0</v>
      </c>
      <c r="V53" s="92">
        <f>SUM(E53:U53)</f>
        <v>0</v>
      </c>
      <c r="W53" s="157"/>
      <c r="X53" s="304">
        <f>X55</f>
        <v>4</v>
      </c>
      <c r="Y53" s="304">
        <f aca="true" t="shared" si="29" ref="Y53:AP53">Y55</f>
        <v>2</v>
      </c>
      <c r="Z53" s="304">
        <f t="shared" si="29"/>
        <v>4</v>
      </c>
      <c r="AA53" s="304">
        <f t="shared" si="29"/>
        <v>2</v>
      </c>
      <c r="AB53" s="304">
        <f t="shared" si="29"/>
        <v>4</v>
      </c>
      <c r="AC53" s="304">
        <f t="shared" si="29"/>
        <v>2</v>
      </c>
      <c r="AD53" s="304">
        <f t="shared" si="29"/>
        <v>4</v>
      </c>
      <c r="AE53" s="304">
        <f t="shared" si="29"/>
        <v>2</v>
      </c>
      <c r="AF53" s="304">
        <f t="shared" si="29"/>
        <v>4</v>
      </c>
      <c r="AG53" s="304">
        <f t="shared" si="29"/>
        <v>2</v>
      </c>
      <c r="AH53" s="304">
        <f t="shared" si="29"/>
        <v>4</v>
      </c>
      <c r="AI53" s="304">
        <f t="shared" si="29"/>
        <v>2</v>
      </c>
      <c r="AJ53" s="304">
        <f t="shared" si="29"/>
        <v>2</v>
      </c>
      <c r="AK53" s="304">
        <f t="shared" si="29"/>
        <v>2</v>
      </c>
      <c r="AL53" s="304">
        <f t="shared" si="29"/>
        <v>4</v>
      </c>
      <c r="AM53" s="304">
        <f t="shared" si="29"/>
        <v>2</v>
      </c>
      <c r="AN53" s="304">
        <f t="shared" si="29"/>
        <v>4</v>
      </c>
      <c r="AO53" s="304">
        <f t="shared" si="29"/>
        <v>2</v>
      </c>
      <c r="AP53" s="304">
        <f t="shared" si="29"/>
        <v>4</v>
      </c>
      <c r="AQ53" s="199"/>
      <c r="AR53" s="304">
        <f aca="true" t="shared" si="30" ref="AR53:AT54">AR55</f>
        <v>2</v>
      </c>
      <c r="AS53" s="304">
        <f t="shared" si="30"/>
        <v>2</v>
      </c>
      <c r="AT53" s="304">
        <f t="shared" si="30"/>
        <v>6</v>
      </c>
      <c r="AU53" s="268">
        <f>AU63</f>
        <v>0</v>
      </c>
      <c r="AV53" s="196">
        <f>SUM(X53:AU53)</f>
        <v>66</v>
      </c>
      <c r="AW53" s="188">
        <f>SUM(V53+AV53)</f>
        <v>66</v>
      </c>
      <c r="AX53" s="79"/>
      <c r="AY53" s="79"/>
      <c r="AZ53" s="79"/>
      <c r="BA53" s="79"/>
      <c r="BB53" s="79"/>
      <c r="BC53" s="79"/>
      <c r="BD53" s="79"/>
      <c r="BE53" s="7" t="e">
        <f>AU53+#REF!</f>
        <v>#REF!</v>
      </c>
    </row>
    <row r="54" spans="2:57" ht="16.5" thickBot="1">
      <c r="B54" s="348"/>
      <c r="C54" s="350"/>
      <c r="D54" s="303" t="s">
        <v>19</v>
      </c>
      <c r="E54" s="304">
        <f aca="true" t="shared" si="31" ref="E54:U54">E56</f>
        <v>0</v>
      </c>
      <c r="F54" s="304">
        <f t="shared" si="31"/>
        <v>0</v>
      </c>
      <c r="G54" s="304">
        <f t="shared" si="31"/>
        <v>0</v>
      </c>
      <c r="H54" s="304">
        <f t="shared" si="31"/>
        <v>0</v>
      </c>
      <c r="I54" s="304">
        <f t="shared" si="31"/>
        <v>0</v>
      </c>
      <c r="J54" s="304">
        <f t="shared" si="31"/>
        <v>0</v>
      </c>
      <c r="K54" s="304">
        <f t="shared" si="31"/>
        <v>0</v>
      </c>
      <c r="L54" s="304">
        <f t="shared" si="31"/>
        <v>0</v>
      </c>
      <c r="M54" s="304">
        <f t="shared" si="31"/>
        <v>0</v>
      </c>
      <c r="N54" s="304">
        <f t="shared" si="31"/>
        <v>0</v>
      </c>
      <c r="O54" s="304">
        <f t="shared" si="31"/>
        <v>0</v>
      </c>
      <c r="P54" s="304">
        <f t="shared" si="31"/>
        <v>0</v>
      </c>
      <c r="Q54" s="304">
        <f t="shared" si="31"/>
        <v>0</v>
      </c>
      <c r="R54" s="304">
        <f t="shared" si="31"/>
        <v>0</v>
      </c>
      <c r="S54" s="304">
        <f t="shared" si="31"/>
        <v>0</v>
      </c>
      <c r="T54" s="304">
        <f t="shared" si="31"/>
        <v>0</v>
      </c>
      <c r="U54" s="304">
        <f t="shared" si="31"/>
        <v>0</v>
      </c>
      <c r="V54" s="92">
        <f>SUM(E54:U54)</f>
        <v>0</v>
      </c>
      <c r="W54" s="157"/>
      <c r="X54" s="304">
        <f>X56</f>
        <v>2</v>
      </c>
      <c r="Y54" s="304">
        <f aca="true" t="shared" si="32" ref="Y54:AP54">Y56</f>
        <v>1</v>
      </c>
      <c r="Z54" s="304">
        <f t="shared" si="32"/>
        <v>2</v>
      </c>
      <c r="AA54" s="304">
        <f t="shared" si="32"/>
        <v>1</v>
      </c>
      <c r="AB54" s="304">
        <f t="shared" si="32"/>
        <v>2</v>
      </c>
      <c r="AC54" s="304">
        <f t="shared" si="32"/>
        <v>1</v>
      </c>
      <c r="AD54" s="304">
        <f t="shared" si="32"/>
        <v>2</v>
      </c>
      <c r="AE54" s="304">
        <f t="shared" si="32"/>
        <v>1</v>
      </c>
      <c r="AF54" s="304">
        <f t="shared" si="32"/>
        <v>2</v>
      </c>
      <c r="AG54" s="304">
        <f t="shared" si="32"/>
        <v>1</v>
      </c>
      <c r="AH54" s="304">
        <f t="shared" si="32"/>
        <v>2</v>
      </c>
      <c r="AI54" s="304">
        <f t="shared" si="32"/>
        <v>1</v>
      </c>
      <c r="AJ54" s="304">
        <f t="shared" si="32"/>
        <v>1</v>
      </c>
      <c r="AK54" s="304">
        <f t="shared" si="32"/>
        <v>1</v>
      </c>
      <c r="AL54" s="304">
        <f t="shared" si="32"/>
        <v>2</v>
      </c>
      <c r="AM54" s="304">
        <f t="shared" si="32"/>
        <v>1</v>
      </c>
      <c r="AN54" s="304">
        <f t="shared" si="32"/>
        <v>2</v>
      </c>
      <c r="AO54" s="304">
        <f t="shared" si="32"/>
        <v>1</v>
      </c>
      <c r="AP54" s="304">
        <f t="shared" si="32"/>
        <v>2</v>
      </c>
      <c r="AQ54" s="199"/>
      <c r="AR54" s="304">
        <f t="shared" si="30"/>
        <v>1</v>
      </c>
      <c r="AS54" s="304">
        <f t="shared" si="30"/>
        <v>1</v>
      </c>
      <c r="AT54" s="304">
        <f t="shared" si="30"/>
        <v>2</v>
      </c>
      <c r="AU54" s="268">
        <f>AU64</f>
        <v>0</v>
      </c>
      <c r="AV54" s="196">
        <f>SUM(X54:AU54)</f>
        <v>32</v>
      </c>
      <c r="AW54" s="188">
        <f>SUM(V54+AV54)</f>
        <v>32</v>
      </c>
      <c r="AX54" s="79"/>
      <c r="AY54" s="79"/>
      <c r="AZ54" s="79"/>
      <c r="BA54" s="79"/>
      <c r="BB54" s="79"/>
      <c r="BC54" s="79"/>
      <c r="BD54" s="79"/>
      <c r="BE54" s="7" t="e">
        <f>AU54+#REF!</f>
        <v>#REF!</v>
      </c>
    </row>
    <row r="55" spans="2:57" ht="17.25" thickBot="1" thickTop="1">
      <c r="B55" s="392" t="s">
        <v>122</v>
      </c>
      <c r="C55" s="394" t="s">
        <v>121</v>
      </c>
      <c r="D55" s="305" t="s">
        <v>18</v>
      </c>
      <c r="E55" s="306">
        <f>E57+E61</f>
        <v>0</v>
      </c>
      <c r="F55" s="306">
        <f aca="true" t="shared" si="33" ref="F55:U55">F57+F61</f>
        <v>0</v>
      </c>
      <c r="G55" s="306">
        <f t="shared" si="33"/>
        <v>0</v>
      </c>
      <c r="H55" s="306">
        <f t="shared" si="33"/>
        <v>0</v>
      </c>
      <c r="I55" s="306">
        <f t="shared" si="33"/>
        <v>0</v>
      </c>
      <c r="J55" s="306">
        <f t="shared" si="33"/>
        <v>0</v>
      </c>
      <c r="K55" s="306">
        <f t="shared" si="33"/>
        <v>0</v>
      </c>
      <c r="L55" s="306">
        <f t="shared" si="33"/>
        <v>0</v>
      </c>
      <c r="M55" s="306">
        <f t="shared" si="33"/>
        <v>0</v>
      </c>
      <c r="N55" s="306">
        <f t="shared" si="33"/>
        <v>0</v>
      </c>
      <c r="O55" s="306">
        <f t="shared" si="33"/>
        <v>0</v>
      </c>
      <c r="P55" s="306">
        <f t="shared" si="33"/>
        <v>0</v>
      </c>
      <c r="Q55" s="306">
        <f t="shared" si="33"/>
        <v>0</v>
      </c>
      <c r="R55" s="306">
        <f t="shared" si="33"/>
        <v>0</v>
      </c>
      <c r="S55" s="306">
        <f t="shared" si="33"/>
        <v>0</v>
      </c>
      <c r="T55" s="306">
        <f t="shared" si="33"/>
        <v>0</v>
      </c>
      <c r="U55" s="306">
        <f t="shared" si="33"/>
        <v>0</v>
      </c>
      <c r="V55" s="92">
        <f aca="true" t="shared" si="34" ref="V55:V69">SUM(E55:U55)</f>
        <v>0</v>
      </c>
      <c r="W55" s="157"/>
      <c r="X55" s="306">
        <f aca="true" t="shared" si="35" ref="X55:AP55">X57+X61</f>
        <v>4</v>
      </c>
      <c r="Y55" s="306">
        <f t="shared" si="35"/>
        <v>2</v>
      </c>
      <c r="Z55" s="306">
        <f t="shared" si="35"/>
        <v>4</v>
      </c>
      <c r="AA55" s="306">
        <f t="shared" si="35"/>
        <v>2</v>
      </c>
      <c r="AB55" s="306">
        <f t="shared" si="35"/>
        <v>4</v>
      </c>
      <c r="AC55" s="306">
        <f t="shared" si="35"/>
        <v>2</v>
      </c>
      <c r="AD55" s="306">
        <f t="shared" si="35"/>
        <v>4</v>
      </c>
      <c r="AE55" s="306">
        <f t="shared" si="35"/>
        <v>2</v>
      </c>
      <c r="AF55" s="306">
        <f t="shared" si="35"/>
        <v>4</v>
      </c>
      <c r="AG55" s="306">
        <f t="shared" si="35"/>
        <v>2</v>
      </c>
      <c r="AH55" s="306">
        <f t="shared" si="35"/>
        <v>4</v>
      </c>
      <c r="AI55" s="306">
        <f t="shared" si="35"/>
        <v>2</v>
      </c>
      <c r="AJ55" s="306">
        <f t="shared" si="35"/>
        <v>2</v>
      </c>
      <c r="AK55" s="306">
        <f t="shared" si="35"/>
        <v>2</v>
      </c>
      <c r="AL55" s="306">
        <f t="shared" si="35"/>
        <v>4</v>
      </c>
      <c r="AM55" s="306">
        <f t="shared" si="35"/>
        <v>2</v>
      </c>
      <c r="AN55" s="306">
        <f t="shared" si="35"/>
        <v>4</v>
      </c>
      <c r="AO55" s="306">
        <f t="shared" si="35"/>
        <v>2</v>
      </c>
      <c r="AP55" s="306">
        <f t="shared" si="35"/>
        <v>4</v>
      </c>
      <c r="AQ55" s="199"/>
      <c r="AR55" s="306">
        <f aca="true" t="shared" si="36" ref="AR55:AT56">AR57+AR61</f>
        <v>2</v>
      </c>
      <c r="AS55" s="306">
        <f t="shared" si="36"/>
        <v>2</v>
      </c>
      <c r="AT55" s="306">
        <f t="shared" si="36"/>
        <v>6</v>
      </c>
      <c r="AU55" s="268">
        <f>AU65</f>
        <v>0</v>
      </c>
      <c r="AV55" s="196">
        <f aca="true" t="shared" si="37" ref="AV55:AV66">SUM(X55:AU55)</f>
        <v>66</v>
      </c>
      <c r="AW55" s="188">
        <f t="shared" si="4"/>
        <v>66</v>
      </c>
      <c r="AX55" s="79"/>
      <c r="AY55" s="79"/>
      <c r="AZ55" s="79"/>
      <c r="BA55" s="79"/>
      <c r="BB55" s="79"/>
      <c r="BC55" s="79"/>
      <c r="BD55" s="79"/>
      <c r="BE55" s="7" t="e">
        <f>AU55+#REF!</f>
        <v>#REF!</v>
      </c>
    </row>
    <row r="56" spans="2:57" ht="16.5" thickBot="1">
      <c r="B56" s="393"/>
      <c r="C56" s="395"/>
      <c r="D56" s="305" t="s">
        <v>19</v>
      </c>
      <c r="E56" s="306">
        <f>E58+E62</f>
        <v>0</v>
      </c>
      <c r="F56" s="306">
        <f aca="true" t="shared" si="38" ref="F56:U56">F58+F62</f>
        <v>0</v>
      </c>
      <c r="G56" s="306">
        <f t="shared" si="38"/>
        <v>0</v>
      </c>
      <c r="H56" s="306">
        <f t="shared" si="38"/>
        <v>0</v>
      </c>
      <c r="I56" s="306">
        <f t="shared" si="38"/>
        <v>0</v>
      </c>
      <c r="J56" s="306">
        <f t="shared" si="38"/>
        <v>0</v>
      </c>
      <c r="K56" s="306">
        <f t="shared" si="38"/>
        <v>0</v>
      </c>
      <c r="L56" s="306">
        <f t="shared" si="38"/>
        <v>0</v>
      </c>
      <c r="M56" s="306">
        <f t="shared" si="38"/>
        <v>0</v>
      </c>
      <c r="N56" s="306">
        <f t="shared" si="38"/>
        <v>0</v>
      </c>
      <c r="O56" s="306">
        <f t="shared" si="38"/>
        <v>0</v>
      </c>
      <c r="P56" s="306">
        <f t="shared" si="38"/>
        <v>0</v>
      </c>
      <c r="Q56" s="306">
        <f t="shared" si="38"/>
        <v>0</v>
      </c>
      <c r="R56" s="306">
        <f t="shared" si="38"/>
        <v>0</v>
      </c>
      <c r="S56" s="306">
        <f t="shared" si="38"/>
        <v>0</v>
      </c>
      <c r="T56" s="306">
        <f t="shared" si="38"/>
        <v>0</v>
      </c>
      <c r="U56" s="306">
        <f t="shared" si="38"/>
        <v>0</v>
      </c>
      <c r="V56" s="92">
        <f t="shared" si="34"/>
        <v>0</v>
      </c>
      <c r="W56" s="157"/>
      <c r="X56" s="306">
        <f aca="true" t="shared" si="39" ref="X56:AP56">X58+X62</f>
        <v>2</v>
      </c>
      <c r="Y56" s="306">
        <f t="shared" si="39"/>
        <v>1</v>
      </c>
      <c r="Z56" s="306">
        <f t="shared" si="39"/>
        <v>2</v>
      </c>
      <c r="AA56" s="306">
        <f t="shared" si="39"/>
        <v>1</v>
      </c>
      <c r="AB56" s="306">
        <f t="shared" si="39"/>
        <v>2</v>
      </c>
      <c r="AC56" s="306">
        <f t="shared" si="39"/>
        <v>1</v>
      </c>
      <c r="AD56" s="306">
        <f t="shared" si="39"/>
        <v>2</v>
      </c>
      <c r="AE56" s="306">
        <f t="shared" si="39"/>
        <v>1</v>
      </c>
      <c r="AF56" s="306">
        <f t="shared" si="39"/>
        <v>2</v>
      </c>
      <c r="AG56" s="306">
        <f t="shared" si="39"/>
        <v>1</v>
      </c>
      <c r="AH56" s="306">
        <f t="shared" si="39"/>
        <v>2</v>
      </c>
      <c r="AI56" s="306">
        <f t="shared" si="39"/>
        <v>1</v>
      </c>
      <c r="AJ56" s="306">
        <f t="shared" si="39"/>
        <v>1</v>
      </c>
      <c r="AK56" s="306">
        <f t="shared" si="39"/>
        <v>1</v>
      </c>
      <c r="AL56" s="306">
        <f t="shared" si="39"/>
        <v>2</v>
      </c>
      <c r="AM56" s="306">
        <f t="shared" si="39"/>
        <v>1</v>
      </c>
      <c r="AN56" s="306">
        <f t="shared" si="39"/>
        <v>2</v>
      </c>
      <c r="AO56" s="306">
        <f t="shared" si="39"/>
        <v>1</v>
      </c>
      <c r="AP56" s="306">
        <f t="shared" si="39"/>
        <v>2</v>
      </c>
      <c r="AQ56" s="199"/>
      <c r="AR56" s="306">
        <f t="shared" si="36"/>
        <v>1</v>
      </c>
      <c r="AS56" s="306">
        <f t="shared" si="36"/>
        <v>1</v>
      </c>
      <c r="AT56" s="306">
        <f t="shared" si="36"/>
        <v>2</v>
      </c>
      <c r="AU56" s="268">
        <f>AU66</f>
        <v>0</v>
      </c>
      <c r="AV56" s="196">
        <f t="shared" si="37"/>
        <v>32</v>
      </c>
      <c r="AW56" s="188">
        <f t="shared" si="4"/>
        <v>32</v>
      </c>
      <c r="AX56" s="79"/>
      <c r="AY56" s="79"/>
      <c r="AZ56" s="79"/>
      <c r="BA56" s="79"/>
      <c r="BB56" s="79"/>
      <c r="BC56" s="79"/>
      <c r="BD56" s="79"/>
      <c r="BE56" s="7" t="e">
        <f>AU56+#REF!</f>
        <v>#REF!</v>
      </c>
    </row>
    <row r="57" spans="2:57" ht="17.25" thickBot="1" thickTop="1">
      <c r="B57" s="337" t="s">
        <v>159</v>
      </c>
      <c r="C57" s="339" t="s">
        <v>160</v>
      </c>
      <c r="D57" s="32" t="s">
        <v>18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92">
        <v>0</v>
      </c>
      <c r="W57" s="157"/>
      <c r="X57" s="150">
        <f>X59</f>
        <v>2</v>
      </c>
      <c r="Y57" s="150">
        <f aca="true" t="shared" si="40" ref="Y57:AP57">Y59</f>
        <v>0</v>
      </c>
      <c r="Z57" s="150">
        <f t="shared" si="40"/>
        <v>2</v>
      </c>
      <c r="AA57" s="150">
        <f t="shared" si="40"/>
        <v>0</v>
      </c>
      <c r="AB57" s="150">
        <f t="shared" si="40"/>
        <v>2</v>
      </c>
      <c r="AC57" s="150">
        <f t="shared" si="40"/>
        <v>0</v>
      </c>
      <c r="AD57" s="150">
        <f t="shared" si="40"/>
        <v>2</v>
      </c>
      <c r="AE57" s="150">
        <f t="shared" si="40"/>
        <v>0</v>
      </c>
      <c r="AF57" s="150">
        <f t="shared" si="40"/>
        <v>2</v>
      </c>
      <c r="AG57" s="150">
        <f t="shared" si="40"/>
        <v>0</v>
      </c>
      <c r="AH57" s="150">
        <f t="shared" si="40"/>
        <v>2</v>
      </c>
      <c r="AI57" s="150">
        <f t="shared" si="40"/>
        <v>0</v>
      </c>
      <c r="AJ57" s="150">
        <f t="shared" si="40"/>
        <v>2</v>
      </c>
      <c r="AK57" s="150">
        <f t="shared" si="40"/>
        <v>2</v>
      </c>
      <c r="AL57" s="150">
        <f t="shared" si="40"/>
        <v>2</v>
      </c>
      <c r="AM57" s="150">
        <f t="shared" si="40"/>
        <v>2</v>
      </c>
      <c r="AN57" s="150">
        <f t="shared" si="40"/>
        <v>2</v>
      </c>
      <c r="AO57" s="150">
        <f t="shared" si="40"/>
        <v>2</v>
      </c>
      <c r="AP57" s="150">
        <f t="shared" si="40"/>
        <v>2</v>
      </c>
      <c r="AQ57" s="199"/>
      <c r="AR57" s="150">
        <f aca="true" t="shared" si="41" ref="AR57:AU58">AR59</f>
        <v>2</v>
      </c>
      <c r="AS57" s="150">
        <f t="shared" si="41"/>
        <v>2</v>
      </c>
      <c r="AT57" s="150">
        <f t="shared" si="41"/>
        <v>3</v>
      </c>
      <c r="AU57" s="266">
        <f t="shared" si="41"/>
        <v>0</v>
      </c>
      <c r="AV57" s="196">
        <f>SUM(X57:AU57)</f>
        <v>33</v>
      </c>
      <c r="AW57" s="188"/>
      <c r="AX57" s="79"/>
      <c r="AY57" s="79"/>
      <c r="AZ57" s="79"/>
      <c r="BA57" s="79"/>
      <c r="BB57" s="79"/>
      <c r="BC57" s="79"/>
      <c r="BD57" s="79"/>
      <c r="BE57" s="7"/>
    </row>
    <row r="58" spans="2:57" ht="16.5" thickBot="1">
      <c r="B58" s="338"/>
      <c r="C58" s="340"/>
      <c r="D58" s="32" t="s">
        <v>19</v>
      </c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92">
        <v>0</v>
      </c>
      <c r="W58" s="157"/>
      <c r="X58" s="150">
        <f aca="true" t="shared" si="42" ref="X58:AP58">X60</f>
        <v>1</v>
      </c>
      <c r="Y58" s="150">
        <f t="shared" si="42"/>
        <v>0</v>
      </c>
      <c r="Z58" s="150">
        <f t="shared" si="42"/>
        <v>1</v>
      </c>
      <c r="AA58" s="150">
        <f t="shared" si="42"/>
        <v>0</v>
      </c>
      <c r="AB58" s="150">
        <f t="shared" si="42"/>
        <v>1</v>
      </c>
      <c r="AC58" s="150">
        <f t="shared" si="42"/>
        <v>0</v>
      </c>
      <c r="AD58" s="150">
        <f t="shared" si="42"/>
        <v>1</v>
      </c>
      <c r="AE58" s="150">
        <f t="shared" si="42"/>
        <v>0</v>
      </c>
      <c r="AF58" s="150">
        <f t="shared" si="42"/>
        <v>1</v>
      </c>
      <c r="AG58" s="150">
        <f t="shared" si="42"/>
        <v>0</v>
      </c>
      <c r="AH58" s="150">
        <f t="shared" si="42"/>
        <v>1</v>
      </c>
      <c r="AI58" s="150">
        <f t="shared" si="42"/>
        <v>0</v>
      </c>
      <c r="AJ58" s="150">
        <f t="shared" si="42"/>
        <v>1</v>
      </c>
      <c r="AK58" s="150">
        <f t="shared" si="42"/>
        <v>1</v>
      </c>
      <c r="AL58" s="150">
        <f t="shared" si="42"/>
        <v>1</v>
      </c>
      <c r="AM58" s="150">
        <f t="shared" si="42"/>
        <v>1</v>
      </c>
      <c r="AN58" s="150">
        <f t="shared" si="42"/>
        <v>1</v>
      </c>
      <c r="AO58" s="150">
        <f t="shared" si="42"/>
        <v>1</v>
      </c>
      <c r="AP58" s="150">
        <f t="shared" si="42"/>
        <v>1</v>
      </c>
      <c r="AQ58" s="199"/>
      <c r="AR58" s="150">
        <f t="shared" si="41"/>
        <v>1</v>
      </c>
      <c r="AS58" s="150">
        <f t="shared" si="41"/>
        <v>1</v>
      </c>
      <c r="AT58" s="150">
        <f t="shared" si="41"/>
        <v>1</v>
      </c>
      <c r="AU58" s="266">
        <f t="shared" si="41"/>
        <v>0</v>
      </c>
      <c r="AV58" s="196">
        <f>SUM(X58:AU58)</f>
        <v>16</v>
      </c>
      <c r="AW58" s="188"/>
      <c r="AX58" s="79"/>
      <c r="AY58" s="79"/>
      <c r="AZ58" s="79"/>
      <c r="BA58" s="79"/>
      <c r="BB58" s="79"/>
      <c r="BC58" s="79"/>
      <c r="BD58" s="79"/>
      <c r="BE58" s="7"/>
    </row>
    <row r="59" spans="2:57" ht="17.25" thickBot="1" thickTop="1">
      <c r="B59" s="341" t="s">
        <v>161</v>
      </c>
      <c r="C59" s="343" t="s">
        <v>162</v>
      </c>
      <c r="D59" s="12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92">
        <f>SUM(E59:U59)</f>
        <v>0</v>
      </c>
      <c r="W59" s="148"/>
      <c r="X59" s="201">
        <v>2</v>
      </c>
      <c r="Y59" s="201">
        <v>0</v>
      </c>
      <c r="Z59" s="201">
        <v>2</v>
      </c>
      <c r="AA59" s="201">
        <v>0</v>
      </c>
      <c r="AB59" s="201">
        <v>2</v>
      </c>
      <c r="AC59" s="201">
        <v>0</v>
      </c>
      <c r="AD59" s="201">
        <v>2</v>
      </c>
      <c r="AE59" s="201">
        <v>0</v>
      </c>
      <c r="AF59" s="201">
        <v>2</v>
      </c>
      <c r="AG59" s="201">
        <v>0</v>
      </c>
      <c r="AH59" s="201">
        <v>2</v>
      </c>
      <c r="AI59" s="201">
        <v>0</v>
      </c>
      <c r="AJ59" s="201">
        <v>2</v>
      </c>
      <c r="AK59" s="201">
        <v>2</v>
      </c>
      <c r="AL59" s="201">
        <v>2</v>
      </c>
      <c r="AM59" s="201">
        <v>2</v>
      </c>
      <c r="AN59" s="201">
        <v>2</v>
      </c>
      <c r="AO59" s="201">
        <v>2</v>
      </c>
      <c r="AP59" s="201">
        <v>2</v>
      </c>
      <c r="AQ59" s="199"/>
      <c r="AR59" s="201">
        <v>2</v>
      </c>
      <c r="AS59" s="201">
        <v>2</v>
      </c>
      <c r="AT59" s="201">
        <v>3</v>
      </c>
      <c r="AU59" s="268">
        <v>0</v>
      </c>
      <c r="AV59" s="196">
        <f>SUM(X59:AU59)</f>
        <v>33</v>
      </c>
      <c r="AW59" s="188">
        <f>SUM(V59+AV59)</f>
        <v>33</v>
      </c>
      <c r="AX59" s="159"/>
      <c r="AY59" s="159"/>
      <c r="AZ59" s="159"/>
      <c r="BA59" s="159"/>
      <c r="BB59" s="159"/>
      <c r="BC59" s="159"/>
      <c r="BD59" s="159"/>
      <c r="BE59" s="87"/>
    </row>
    <row r="60" spans="2:57" ht="16.5" thickBot="1">
      <c r="B60" s="342"/>
      <c r="C60" s="344"/>
      <c r="D60" s="12" t="s">
        <v>19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92">
        <f>SUM(E60:U60)</f>
        <v>0</v>
      </c>
      <c r="W60" s="148"/>
      <c r="X60" s="22">
        <v>1</v>
      </c>
      <c r="Y60" s="22">
        <v>0</v>
      </c>
      <c r="Z60" s="22">
        <v>1</v>
      </c>
      <c r="AA60" s="22">
        <v>0</v>
      </c>
      <c r="AB60" s="22">
        <v>1</v>
      </c>
      <c r="AC60" s="22">
        <v>0</v>
      </c>
      <c r="AD60" s="22">
        <v>1</v>
      </c>
      <c r="AE60" s="22">
        <v>0</v>
      </c>
      <c r="AF60" s="22">
        <v>1</v>
      </c>
      <c r="AG60" s="22">
        <v>0</v>
      </c>
      <c r="AH60" s="22">
        <v>1</v>
      </c>
      <c r="AI60" s="22">
        <v>0</v>
      </c>
      <c r="AJ60" s="22">
        <v>1</v>
      </c>
      <c r="AK60" s="22">
        <v>1</v>
      </c>
      <c r="AL60" s="22">
        <v>1</v>
      </c>
      <c r="AM60" s="22">
        <v>1</v>
      </c>
      <c r="AN60" s="22">
        <v>1</v>
      </c>
      <c r="AO60" s="206">
        <v>1</v>
      </c>
      <c r="AP60" s="201">
        <v>1</v>
      </c>
      <c r="AQ60" s="199"/>
      <c r="AR60" s="22">
        <v>1</v>
      </c>
      <c r="AS60" s="201">
        <v>1</v>
      </c>
      <c r="AT60" s="280">
        <v>1</v>
      </c>
      <c r="AU60" s="268">
        <v>0</v>
      </c>
      <c r="AV60" s="196">
        <f>SUM(X60:AU60)</f>
        <v>16</v>
      </c>
      <c r="AW60" s="188">
        <f>SUM(V60+AV60)</f>
        <v>16</v>
      </c>
      <c r="AX60" s="79"/>
      <c r="AY60" s="79"/>
      <c r="AZ60" s="79"/>
      <c r="BA60" s="79"/>
      <c r="BB60" s="79"/>
      <c r="BC60" s="79"/>
      <c r="BD60" s="79"/>
      <c r="BE60" s="7"/>
    </row>
    <row r="61" spans="2:57" ht="17.25" thickBot="1" thickTop="1">
      <c r="B61" s="337" t="s">
        <v>163</v>
      </c>
      <c r="C61" s="339" t="s">
        <v>164</v>
      </c>
      <c r="D61" s="32" t="s">
        <v>18</v>
      </c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92">
        <v>0</v>
      </c>
      <c r="W61" s="157"/>
      <c r="X61" s="150">
        <f>X63</f>
        <v>2</v>
      </c>
      <c r="Y61" s="150">
        <f aca="true" t="shared" si="43" ref="Y61:AU61">Y63</f>
        <v>2</v>
      </c>
      <c r="Z61" s="150">
        <f t="shared" si="43"/>
        <v>2</v>
      </c>
      <c r="AA61" s="150">
        <f t="shared" si="43"/>
        <v>2</v>
      </c>
      <c r="AB61" s="150">
        <f t="shared" si="43"/>
        <v>2</v>
      </c>
      <c r="AC61" s="150">
        <f t="shared" si="43"/>
        <v>2</v>
      </c>
      <c r="AD61" s="150">
        <f t="shared" si="43"/>
        <v>2</v>
      </c>
      <c r="AE61" s="150">
        <f t="shared" si="43"/>
        <v>2</v>
      </c>
      <c r="AF61" s="150">
        <f t="shared" si="43"/>
        <v>2</v>
      </c>
      <c r="AG61" s="150">
        <f t="shared" si="43"/>
        <v>2</v>
      </c>
      <c r="AH61" s="150">
        <f t="shared" si="43"/>
        <v>2</v>
      </c>
      <c r="AI61" s="150">
        <f t="shared" si="43"/>
        <v>2</v>
      </c>
      <c r="AJ61" s="150">
        <f t="shared" si="43"/>
        <v>0</v>
      </c>
      <c r="AK61" s="150">
        <f t="shared" si="43"/>
        <v>0</v>
      </c>
      <c r="AL61" s="150">
        <f t="shared" si="43"/>
        <v>2</v>
      </c>
      <c r="AM61" s="150">
        <f t="shared" si="43"/>
        <v>0</v>
      </c>
      <c r="AN61" s="150">
        <f t="shared" si="43"/>
        <v>2</v>
      </c>
      <c r="AO61" s="150">
        <f t="shared" si="43"/>
        <v>0</v>
      </c>
      <c r="AP61" s="150">
        <f>AP63</f>
        <v>2</v>
      </c>
      <c r="AQ61" s="199"/>
      <c r="AR61" s="150">
        <f t="shared" si="43"/>
        <v>0</v>
      </c>
      <c r="AS61" s="150">
        <f t="shared" si="43"/>
        <v>0</v>
      </c>
      <c r="AT61" s="150">
        <f>AT63</f>
        <v>3</v>
      </c>
      <c r="AU61" s="266">
        <f t="shared" si="43"/>
        <v>0</v>
      </c>
      <c r="AV61" s="196">
        <f t="shared" si="37"/>
        <v>33</v>
      </c>
      <c r="AW61" s="188"/>
      <c r="AX61" s="79"/>
      <c r="AY61" s="79"/>
      <c r="AZ61" s="79"/>
      <c r="BA61" s="79"/>
      <c r="BB61" s="79"/>
      <c r="BC61" s="79"/>
      <c r="BD61" s="79"/>
      <c r="BE61" s="7"/>
    </row>
    <row r="62" spans="2:57" ht="16.5" thickBot="1">
      <c r="B62" s="338"/>
      <c r="C62" s="340"/>
      <c r="D62" s="32" t="s">
        <v>19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92">
        <v>0</v>
      </c>
      <c r="W62" s="157"/>
      <c r="X62" s="150">
        <f aca="true" t="shared" si="44" ref="X62:AU62">X64</f>
        <v>1</v>
      </c>
      <c r="Y62" s="150">
        <f t="shared" si="44"/>
        <v>1</v>
      </c>
      <c r="Z62" s="150">
        <f t="shared" si="44"/>
        <v>1</v>
      </c>
      <c r="AA62" s="150">
        <f t="shared" si="44"/>
        <v>1</v>
      </c>
      <c r="AB62" s="150">
        <f t="shared" si="44"/>
        <v>1</v>
      </c>
      <c r="AC62" s="150">
        <f t="shared" si="44"/>
        <v>1</v>
      </c>
      <c r="AD62" s="150">
        <f t="shared" si="44"/>
        <v>1</v>
      </c>
      <c r="AE62" s="150">
        <f t="shared" si="44"/>
        <v>1</v>
      </c>
      <c r="AF62" s="150">
        <f t="shared" si="44"/>
        <v>1</v>
      </c>
      <c r="AG62" s="150">
        <f t="shared" si="44"/>
        <v>1</v>
      </c>
      <c r="AH62" s="150">
        <f t="shared" si="44"/>
        <v>1</v>
      </c>
      <c r="AI62" s="150">
        <f t="shared" si="44"/>
        <v>1</v>
      </c>
      <c r="AJ62" s="150">
        <f t="shared" si="44"/>
        <v>0</v>
      </c>
      <c r="AK62" s="150">
        <f t="shared" si="44"/>
        <v>0</v>
      </c>
      <c r="AL62" s="150">
        <f t="shared" si="44"/>
        <v>1</v>
      </c>
      <c r="AM62" s="150">
        <f t="shared" si="44"/>
        <v>0</v>
      </c>
      <c r="AN62" s="150">
        <f t="shared" si="44"/>
        <v>1</v>
      </c>
      <c r="AO62" s="150">
        <f t="shared" si="44"/>
        <v>0</v>
      </c>
      <c r="AP62" s="150">
        <f t="shared" si="44"/>
        <v>1</v>
      </c>
      <c r="AQ62" s="199"/>
      <c r="AR62" s="150">
        <f t="shared" si="44"/>
        <v>0</v>
      </c>
      <c r="AS62" s="150">
        <f t="shared" si="44"/>
        <v>0</v>
      </c>
      <c r="AT62" s="150">
        <f t="shared" si="44"/>
        <v>1</v>
      </c>
      <c r="AU62" s="266">
        <f t="shared" si="44"/>
        <v>0</v>
      </c>
      <c r="AV62" s="196">
        <f t="shared" si="37"/>
        <v>16</v>
      </c>
      <c r="AW62" s="188"/>
      <c r="AX62" s="79"/>
      <c r="AY62" s="79"/>
      <c r="AZ62" s="79"/>
      <c r="BA62" s="79"/>
      <c r="BB62" s="79"/>
      <c r="BC62" s="79"/>
      <c r="BD62" s="79"/>
      <c r="BE62" s="7"/>
    </row>
    <row r="63" spans="2:57" ht="17.25" thickBot="1" thickTop="1">
      <c r="B63" s="341" t="s">
        <v>139</v>
      </c>
      <c r="C63" s="343" t="s">
        <v>165</v>
      </c>
      <c r="D63" s="12" t="s">
        <v>18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92">
        <f>SUM(E63:U63)</f>
        <v>0</v>
      </c>
      <c r="W63" s="148"/>
      <c r="X63" s="201">
        <v>2</v>
      </c>
      <c r="Y63" s="201">
        <v>2</v>
      </c>
      <c r="Z63" s="201">
        <v>2</v>
      </c>
      <c r="AA63" s="201">
        <v>2</v>
      </c>
      <c r="AB63" s="201">
        <v>2</v>
      </c>
      <c r="AC63" s="201">
        <v>2</v>
      </c>
      <c r="AD63" s="201">
        <v>2</v>
      </c>
      <c r="AE63" s="201">
        <v>2</v>
      </c>
      <c r="AF63" s="201">
        <v>2</v>
      </c>
      <c r="AG63" s="201">
        <v>2</v>
      </c>
      <c r="AH63" s="201">
        <v>2</v>
      </c>
      <c r="AI63" s="201">
        <v>2</v>
      </c>
      <c r="AJ63" s="201">
        <v>0</v>
      </c>
      <c r="AK63" s="201">
        <v>0</v>
      </c>
      <c r="AL63" s="201">
        <v>2</v>
      </c>
      <c r="AM63" s="201">
        <v>0</v>
      </c>
      <c r="AN63" s="201">
        <v>2</v>
      </c>
      <c r="AO63" s="201">
        <v>0</v>
      </c>
      <c r="AP63" s="201">
        <v>2</v>
      </c>
      <c r="AQ63" s="199"/>
      <c r="AR63" s="201">
        <v>0</v>
      </c>
      <c r="AS63" s="201">
        <v>0</v>
      </c>
      <c r="AT63" s="201">
        <v>3</v>
      </c>
      <c r="AU63" s="268">
        <v>0</v>
      </c>
      <c r="AV63" s="196">
        <f t="shared" si="37"/>
        <v>33</v>
      </c>
      <c r="AW63" s="188">
        <f>SUM(V63+AV63)</f>
        <v>33</v>
      </c>
      <c r="AX63" s="159"/>
      <c r="AY63" s="159"/>
      <c r="AZ63" s="159"/>
      <c r="BA63" s="159"/>
      <c r="BB63" s="159"/>
      <c r="BC63" s="159"/>
      <c r="BD63" s="159"/>
      <c r="BE63" s="87"/>
    </row>
    <row r="64" spans="2:57" ht="16.5" thickBot="1">
      <c r="B64" s="342"/>
      <c r="C64" s="344"/>
      <c r="D64" s="12" t="s">
        <v>19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92">
        <f>SUM(E64:U64)</f>
        <v>0</v>
      </c>
      <c r="W64" s="148"/>
      <c r="X64" s="22">
        <v>1</v>
      </c>
      <c r="Y64" s="22">
        <v>1</v>
      </c>
      <c r="Z64" s="22">
        <v>1</v>
      </c>
      <c r="AA64" s="22">
        <v>1</v>
      </c>
      <c r="AB64" s="22">
        <v>1</v>
      </c>
      <c r="AC64" s="22">
        <v>1</v>
      </c>
      <c r="AD64" s="22">
        <v>1</v>
      </c>
      <c r="AE64" s="22">
        <v>1</v>
      </c>
      <c r="AF64" s="22">
        <v>1</v>
      </c>
      <c r="AG64" s="22">
        <v>1</v>
      </c>
      <c r="AH64" s="22">
        <v>1</v>
      </c>
      <c r="AI64" s="22">
        <v>1</v>
      </c>
      <c r="AJ64" s="22">
        <v>0</v>
      </c>
      <c r="AK64" s="22">
        <v>0</v>
      </c>
      <c r="AL64" s="22">
        <v>1</v>
      </c>
      <c r="AM64" s="22">
        <v>0</v>
      </c>
      <c r="AN64" s="22">
        <v>1</v>
      </c>
      <c r="AO64" s="22">
        <v>0</v>
      </c>
      <c r="AP64" s="206">
        <v>1</v>
      </c>
      <c r="AQ64" s="199"/>
      <c r="AR64" s="22">
        <v>0</v>
      </c>
      <c r="AS64" s="201">
        <v>0</v>
      </c>
      <c r="AT64" s="280">
        <v>1</v>
      </c>
      <c r="AU64" s="268">
        <v>0</v>
      </c>
      <c r="AV64" s="196">
        <f>SUM(X64:AU64)</f>
        <v>16</v>
      </c>
      <c r="AW64" s="188">
        <f>SUM(V64+AV64)</f>
        <v>16</v>
      </c>
      <c r="AX64" s="79"/>
      <c r="AY64" s="79"/>
      <c r="AZ64" s="79"/>
      <c r="BA64" s="79"/>
      <c r="BB64" s="79"/>
      <c r="BC64" s="79"/>
      <c r="BD64" s="79"/>
      <c r="BE64" s="7"/>
    </row>
    <row r="65" spans="2:57" ht="17.25" thickBot="1" thickTop="1">
      <c r="B65" s="341" t="s">
        <v>166</v>
      </c>
      <c r="C65" s="343" t="s">
        <v>135</v>
      </c>
      <c r="D65" s="12" t="s">
        <v>18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92">
        <f t="shared" si="34"/>
        <v>0</v>
      </c>
      <c r="W65" s="148"/>
      <c r="X65" s="47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05"/>
      <c r="AO65" s="207"/>
      <c r="AP65" s="201"/>
      <c r="AQ65" s="199">
        <v>36</v>
      </c>
      <c r="AR65" s="22" t="s">
        <v>123</v>
      </c>
      <c r="AS65" s="201"/>
      <c r="AT65" s="280"/>
      <c r="AU65" s="268"/>
      <c r="AV65" s="196">
        <f t="shared" si="37"/>
        <v>36</v>
      </c>
      <c r="AW65" s="188">
        <f t="shared" si="4"/>
        <v>36</v>
      </c>
      <c r="AX65" s="159"/>
      <c r="AY65" s="159"/>
      <c r="AZ65" s="159"/>
      <c r="BA65" s="159"/>
      <c r="BB65" s="159"/>
      <c r="BC65" s="159"/>
      <c r="BD65" s="159"/>
      <c r="BE65" s="87"/>
    </row>
    <row r="66" spans="2:57" ht="16.5" thickBot="1">
      <c r="B66" s="342"/>
      <c r="C66" s="344"/>
      <c r="D66" s="12" t="s">
        <v>19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92">
        <f t="shared" si="34"/>
        <v>0</v>
      </c>
      <c r="W66" s="148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01"/>
      <c r="AP66" s="201"/>
      <c r="AQ66" s="199"/>
      <c r="AR66" s="22"/>
      <c r="AS66" s="201"/>
      <c r="AT66" s="280"/>
      <c r="AU66" s="268"/>
      <c r="AV66" s="196">
        <f t="shared" si="37"/>
        <v>0</v>
      </c>
      <c r="AW66" s="188">
        <f t="shared" si="4"/>
        <v>0</v>
      </c>
      <c r="AX66" s="79"/>
      <c r="AY66" s="79"/>
      <c r="AZ66" s="79"/>
      <c r="BA66" s="79"/>
      <c r="BB66" s="79"/>
      <c r="BC66" s="79"/>
      <c r="BD66" s="79"/>
      <c r="BE66" s="7"/>
    </row>
    <row r="67" spans="2:57" ht="17.25" thickBot="1" thickTop="1">
      <c r="B67" s="396" t="s">
        <v>32</v>
      </c>
      <c r="C67" s="397"/>
      <c r="D67" s="398"/>
      <c r="E67" s="307">
        <f>E45+E33+E17</f>
        <v>36</v>
      </c>
      <c r="F67" s="307">
        <f aca="true" t="shared" si="45" ref="F67:U67">F45+F33+F17</f>
        <v>36</v>
      </c>
      <c r="G67" s="307">
        <f t="shared" si="45"/>
        <v>36</v>
      </c>
      <c r="H67" s="307">
        <f t="shared" si="45"/>
        <v>36</v>
      </c>
      <c r="I67" s="307">
        <f t="shared" si="45"/>
        <v>36</v>
      </c>
      <c r="J67" s="307">
        <f t="shared" si="45"/>
        <v>36</v>
      </c>
      <c r="K67" s="307">
        <f t="shared" si="45"/>
        <v>36</v>
      </c>
      <c r="L67" s="307">
        <f t="shared" si="45"/>
        <v>36</v>
      </c>
      <c r="M67" s="307">
        <f t="shared" si="45"/>
        <v>36</v>
      </c>
      <c r="N67" s="307">
        <f t="shared" si="45"/>
        <v>36</v>
      </c>
      <c r="O67" s="307">
        <f t="shared" si="45"/>
        <v>36</v>
      </c>
      <c r="P67" s="307">
        <f t="shared" si="45"/>
        <v>36</v>
      </c>
      <c r="Q67" s="307">
        <f t="shared" si="45"/>
        <v>36</v>
      </c>
      <c r="R67" s="307">
        <f t="shared" si="45"/>
        <v>36</v>
      </c>
      <c r="S67" s="307">
        <f t="shared" si="45"/>
        <v>36</v>
      </c>
      <c r="T67" s="307">
        <f t="shared" si="45"/>
        <v>36</v>
      </c>
      <c r="U67" s="307">
        <f t="shared" si="45"/>
        <v>36</v>
      </c>
      <c r="V67" s="92">
        <f t="shared" si="34"/>
        <v>612</v>
      </c>
      <c r="W67" s="148"/>
      <c r="X67" s="307">
        <f aca="true" t="shared" si="46" ref="X67:AP68">X45+X33+X17</f>
        <v>36</v>
      </c>
      <c r="Y67" s="307">
        <f t="shared" si="46"/>
        <v>36</v>
      </c>
      <c r="Z67" s="307">
        <f t="shared" si="46"/>
        <v>36</v>
      </c>
      <c r="AA67" s="307">
        <f t="shared" si="46"/>
        <v>36</v>
      </c>
      <c r="AB67" s="307">
        <f t="shared" si="46"/>
        <v>36</v>
      </c>
      <c r="AC67" s="307">
        <f t="shared" si="46"/>
        <v>36</v>
      </c>
      <c r="AD67" s="307">
        <f t="shared" si="46"/>
        <v>36</v>
      </c>
      <c r="AE67" s="307">
        <f t="shared" si="46"/>
        <v>36</v>
      </c>
      <c r="AF67" s="307">
        <f t="shared" si="46"/>
        <v>36</v>
      </c>
      <c r="AG67" s="307">
        <f t="shared" si="46"/>
        <v>36</v>
      </c>
      <c r="AH67" s="307">
        <f t="shared" si="46"/>
        <v>36</v>
      </c>
      <c r="AI67" s="307">
        <f t="shared" si="46"/>
        <v>36</v>
      </c>
      <c r="AJ67" s="307">
        <f t="shared" si="46"/>
        <v>36</v>
      </c>
      <c r="AK67" s="307">
        <f t="shared" si="46"/>
        <v>36</v>
      </c>
      <c r="AL67" s="307">
        <f t="shared" si="46"/>
        <v>36</v>
      </c>
      <c r="AM67" s="307">
        <f t="shared" si="46"/>
        <v>36</v>
      </c>
      <c r="AN67" s="307">
        <f t="shared" si="46"/>
        <v>36</v>
      </c>
      <c r="AO67" s="307">
        <f t="shared" si="46"/>
        <v>36</v>
      </c>
      <c r="AP67" s="307">
        <f t="shared" si="46"/>
        <v>36</v>
      </c>
      <c r="AQ67" s="308">
        <f>AQ17+AQ33+AQ55</f>
        <v>0</v>
      </c>
      <c r="AR67" s="307">
        <f aca="true" t="shared" si="47" ref="AR67:AT68">AR45+AR33+AR17</f>
        <v>36</v>
      </c>
      <c r="AS67" s="307">
        <f t="shared" si="47"/>
        <v>36</v>
      </c>
      <c r="AT67" s="307">
        <f t="shared" si="47"/>
        <v>36</v>
      </c>
      <c r="AU67" s="271">
        <f>AU55+AU33+AU17</f>
        <v>0</v>
      </c>
      <c r="AV67" s="197">
        <f>AV45+AV33+AV17</f>
        <v>792</v>
      </c>
      <c r="AW67" s="278">
        <f>SUM(V67+AV67)</f>
        <v>1404</v>
      </c>
      <c r="AX67" s="81"/>
      <c r="AY67" s="81"/>
      <c r="AZ67" s="81"/>
      <c r="BA67" s="81"/>
      <c r="BB67" s="81"/>
      <c r="BC67" s="81"/>
      <c r="BD67" s="81"/>
      <c r="BE67" s="7" t="e">
        <f>AU67+#REF!</f>
        <v>#REF!</v>
      </c>
    </row>
    <row r="68" spans="2:57" ht="16.5" thickBot="1">
      <c r="B68" s="389" t="s">
        <v>20</v>
      </c>
      <c r="C68" s="390"/>
      <c r="D68" s="391"/>
      <c r="E68" s="307">
        <f>E46+E34+E18</f>
        <v>18</v>
      </c>
      <c r="F68" s="307">
        <f aca="true" t="shared" si="48" ref="F68:U68">F46+F34+F18</f>
        <v>18</v>
      </c>
      <c r="G68" s="307">
        <f t="shared" si="48"/>
        <v>18</v>
      </c>
      <c r="H68" s="307">
        <f t="shared" si="48"/>
        <v>18</v>
      </c>
      <c r="I68" s="307">
        <f t="shared" si="48"/>
        <v>18</v>
      </c>
      <c r="J68" s="307">
        <f t="shared" si="48"/>
        <v>18</v>
      </c>
      <c r="K68" s="307">
        <f t="shared" si="48"/>
        <v>18</v>
      </c>
      <c r="L68" s="307">
        <f t="shared" si="48"/>
        <v>18</v>
      </c>
      <c r="M68" s="307">
        <f t="shared" si="48"/>
        <v>18</v>
      </c>
      <c r="N68" s="307">
        <f t="shared" si="48"/>
        <v>18</v>
      </c>
      <c r="O68" s="307">
        <f t="shared" si="48"/>
        <v>18</v>
      </c>
      <c r="P68" s="307">
        <f t="shared" si="48"/>
        <v>18</v>
      </c>
      <c r="Q68" s="307">
        <f t="shared" si="48"/>
        <v>18</v>
      </c>
      <c r="R68" s="307">
        <f t="shared" si="48"/>
        <v>18</v>
      </c>
      <c r="S68" s="307">
        <f t="shared" si="48"/>
        <v>18</v>
      </c>
      <c r="T68" s="307">
        <f t="shared" si="48"/>
        <v>18</v>
      </c>
      <c r="U68" s="307">
        <f t="shared" si="48"/>
        <v>18</v>
      </c>
      <c r="V68" s="92">
        <f t="shared" si="34"/>
        <v>306</v>
      </c>
      <c r="W68" s="148"/>
      <c r="X68" s="307">
        <f t="shared" si="46"/>
        <v>18</v>
      </c>
      <c r="Y68" s="307">
        <f t="shared" si="46"/>
        <v>18</v>
      </c>
      <c r="Z68" s="307">
        <f t="shared" si="46"/>
        <v>18</v>
      </c>
      <c r="AA68" s="307">
        <f t="shared" si="46"/>
        <v>18</v>
      </c>
      <c r="AB68" s="307">
        <f t="shared" si="46"/>
        <v>18</v>
      </c>
      <c r="AC68" s="307">
        <f t="shared" si="46"/>
        <v>18</v>
      </c>
      <c r="AD68" s="307">
        <f t="shared" si="46"/>
        <v>18</v>
      </c>
      <c r="AE68" s="307">
        <f t="shared" si="46"/>
        <v>18</v>
      </c>
      <c r="AF68" s="307">
        <f t="shared" si="46"/>
        <v>18</v>
      </c>
      <c r="AG68" s="307">
        <f t="shared" si="46"/>
        <v>18</v>
      </c>
      <c r="AH68" s="307">
        <f t="shared" si="46"/>
        <v>18</v>
      </c>
      <c r="AI68" s="307">
        <f t="shared" si="46"/>
        <v>18</v>
      </c>
      <c r="AJ68" s="307">
        <f t="shared" si="46"/>
        <v>18</v>
      </c>
      <c r="AK68" s="307">
        <f t="shared" si="46"/>
        <v>18</v>
      </c>
      <c r="AL68" s="307">
        <f t="shared" si="46"/>
        <v>18</v>
      </c>
      <c r="AM68" s="307">
        <f t="shared" si="46"/>
        <v>18</v>
      </c>
      <c r="AN68" s="307">
        <f t="shared" si="46"/>
        <v>18</v>
      </c>
      <c r="AO68" s="307">
        <f t="shared" si="46"/>
        <v>18</v>
      </c>
      <c r="AP68" s="307">
        <f t="shared" si="46"/>
        <v>18</v>
      </c>
      <c r="AQ68" s="308">
        <f>AQ18+AQ34+AQ56</f>
        <v>0</v>
      </c>
      <c r="AR68" s="307">
        <f t="shared" si="47"/>
        <v>18</v>
      </c>
      <c r="AS68" s="307">
        <f t="shared" si="47"/>
        <v>18</v>
      </c>
      <c r="AT68" s="307">
        <f t="shared" si="47"/>
        <v>18</v>
      </c>
      <c r="AU68" s="271">
        <f>AU56+AU34+AU18</f>
        <v>0</v>
      </c>
      <c r="AV68" s="197">
        <f>AV46+AV34+AV18</f>
        <v>396</v>
      </c>
      <c r="AW68" s="188">
        <f t="shared" si="4"/>
        <v>702</v>
      </c>
      <c r="AX68" s="81"/>
      <c r="AY68" s="81"/>
      <c r="AZ68" s="81"/>
      <c r="BA68" s="81"/>
      <c r="BB68" s="81"/>
      <c r="BC68" s="81"/>
      <c r="BD68" s="81"/>
      <c r="BE68" s="7" t="e">
        <f>AU68+#REF!</f>
        <v>#REF!</v>
      </c>
    </row>
    <row r="69" spans="2:57" ht="16.5" thickBot="1">
      <c r="B69" s="389" t="s">
        <v>21</v>
      </c>
      <c r="C69" s="390"/>
      <c r="D69" s="391"/>
      <c r="E69" s="94">
        <f>E67+E68</f>
        <v>54</v>
      </c>
      <c r="F69" s="94">
        <f aca="true" t="shared" si="49" ref="F69:U69">F67+F68</f>
        <v>54</v>
      </c>
      <c r="G69" s="94">
        <f t="shared" si="49"/>
        <v>54</v>
      </c>
      <c r="H69" s="94">
        <f t="shared" si="49"/>
        <v>54</v>
      </c>
      <c r="I69" s="94">
        <f t="shared" si="49"/>
        <v>54</v>
      </c>
      <c r="J69" s="94">
        <f t="shared" si="49"/>
        <v>54</v>
      </c>
      <c r="K69" s="94">
        <f t="shared" si="49"/>
        <v>54</v>
      </c>
      <c r="L69" s="94">
        <f t="shared" si="49"/>
        <v>54</v>
      </c>
      <c r="M69" s="94">
        <f t="shared" si="49"/>
        <v>54</v>
      </c>
      <c r="N69" s="94">
        <f t="shared" si="49"/>
        <v>54</v>
      </c>
      <c r="O69" s="94">
        <f t="shared" si="49"/>
        <v>54</v>
      </c>
      <c r="P69" s="94">
        <f t="shared" si="49"/>
        <v>54</v>
      </c>
      <c r="Q69" s="94">
        <f t="shared" si="49"/>
        <v>54</v>
      </c>
      <c r="R69" s="94">
        <f t="shared" si="49"/>
        <v>54</v>
      </c>
      <c r="S69" s="94">
        <f t="shared" si="49"/>
        <v>54</v>
      </c>
      <c r="T69" s="94">
        <f t="shared" si="49"/>
        <v>54</v>
      </c>
      <c r="U69" s="94">
        <f t="shared" si="49"/>
        <v>54</v>
      </c>
      <c r="V69" s="92">
        <f t="shared" si="34"/>
        <v>918</v>
      </c>
      <c r="W69" s="148"/>
      <c r="X69" s="94">
        <f>X67+X68</f>
        <v>54</v>
      </c>
      <c r="Y69" s="94">
        <f aca="true" t="shared" si="50" ref="Y69:AT69">Y67+Y68</f>
        <v>54</v>
      </c>
      <c r="Z69" s="94">
        <f t="shared" si="50"/>
        <v>54</v>
      </c>
      <c r="AA69" s="94">
        <f t="shared" si="50"/>
        <v>54</v>
      </c>
      <c r="AB69" s="94">
        <f t="shared" si="50"/>
        <v>54</v>
      </c>
      <c r="AC69" s="94">
        <f t="shared" si="50"/>
        <v>54</v>
      </c>
      <c r="AD69" s="94">
        <f t="shared" si="50"/>
        <v>54</v>
      </c>
      <c r="AE69" s="94">
        <f t="shared" si="50"/>
        <v>54</v>
      </c>
      <c r="AF69" s="94">
        <f t="shared" si="50"/>
        <v>54</v>
      </c>
      <c r="AG69" s="94">
        <f t="shared" si="50"/>
        <v>54</v>
      </c>
      <c r="AH69" s="94">
        <f t="shared" si="50"/>
        <v>54</v>
      </c>
      <c r="AI69" s="94">
        <f t="shared" si="50"/>
        <v>54</v>
      </c>
      <c r="AJ69" s="94">
        <f t="shared" si="50"/>
        <v>54</v>
      </c>
      <c r="AK69" s="94">
        <f t="shared" si="50"/>
        <v>54</v>
      </c>
      <c r="AL69" s="94">
        <f t="shared" si="50"/>
        <v>54</v>
      </c>
      <c r="AM69" s="94">
        <f t="shared" si="50"/>
        <v>54</v>
      </c>
      <c r="AN69" s="94">
        <f t="shared" si="50"/>
        <v>54</v>
      </c>
      <c r="AO69" s="309">
        <f t="shared" si="50"/>
        <v>54</v>
      </c>
      <c r="AP69" s="94">
        <f t="shared" si="50"/>
        <v>54</v>
      </c>
      <c r="AQ69" s="94">
        <f t="shared" si="50"/>
        <v>0</v>
      </c>
      <c r="AR69" s="94">
        <f t="shared" si="50"/>
        <v>54</v>
      </c>
      <c r="AS69" s="309">
        <f t="shared" si="50"/>
        <v>54</v>
      </c>
      <c r="AT69" s="94">
        <f t="shared" si="50"/>
        <v>54</v>
      </c>
      <c r="AU69" s="271">
        <f>AU68+AU67</f>
        <v>0</v>
      </c>
      <c r="AV69" s="197">
        <f>AV67+AV68</f>
        <v>1188</v>
      </c>
      <c r="AW69" s="188">
        <f t="shared" si="4"/>
        <v>2106</v>
      </c>
      <c r="AX69" s="79"/>
      <c r="AY69" s="79"/>
      <c r="AZ69" s="79"/>
      <c r="BA69" s="79"/>
      <c r="BB69" s="79"/>
      <c r="BC69" s="79"/>
      <c r="BD69" s="79"/>
      <c r="BE69" s="7" t="e">
        <f>AU69+#REF!</f>
        <v>#REF!</v>
      </c>
    </row>
    <row r="70" spans="2:4" ht="15">
      <c r="B70" s="1"/>
      <c r="C70" s="1"/>
      <c r="D70" s="1"/>
    </row>
  </sheetData>
  <sheetProtection/>
  <mergeCells count="84">
    <mergeCell ref="B68:D68"/>
    <mergeCell ref="B69:D69"/>
    <mergeCell ref="B55:B56"/>
    <mergeCell ref="C55:C56"/>
    <mergeCell ref="B65:B66"/>
    <mergeCell ref="C61:C62"/>
    <mergeCell ref="B61:B62"/>
    <mergeCell ref="B67:D67"/>
    <mergeCell ref="B63:B64"/>
    <mergeCell ref="C63:C64"/>
    <mergeCell ref="C65:C66"/>
    <mergeCell ref="B33:B34"/>
    <mergeCell ref="C33:C34"/>
    <mergeCell ref="C35:C36"/>
    <mergeCell ref="B39:B40"/>
    <mergeCell ref="C39:C40"/>
    <mergeCell ref="B47:B48"/>
    <mergeCell ref="C47:C48"/>
    <mergeCell ref="B31:B32"/>
    <mergeCell ref="C31:C32"/>
    <mergeCell ref="B43:B44"/>
    <mergeCell ref="C43:C44"/>
    <mergeCell ref="B45:B46"/>
    <mergeCell ref="C45:C46"/>
    <mergeCell ref="B41:B42"/>
    <mergeCell ref="C41:C42"/>
    <mergeCell ref="B37:B38"/>
    <mergeCell ref="C37:C38"/>
    <mergeCell ref="C21:C22"/>
    <mergeCell ref="B23:B24"/>
    <mergeCell ref="C23:C24"/>
    <mergeCell ref="B25:B26"/>
    <mergeCell ref="C25:C26"/>
    <mergeCell ref="B35:B36"/>
    <mergeCell ref="B27:B28"/>
    <mergeCell ref="C27:C28"/>
    <mergeCell ref="B29:B30"/>
    <mergeCell ref="C29:C30"/>
    <mergeCell ref="E11:BD11"/>
    <mergeCell ref="E13:BD13"/>
    <mergeCell ref="A15:A51"/>
    <mergeCell ref="B15:B16"/>
    <mergeCell ref="C15:C16"/>
    <mergeCell ref="B17:B18"/>
    <mergeCell ref="C17:C18"/>
    <mergeCell ref="B19:B20"/>
    <mergeCell ref="C19:C20"/>
    <mergeCell ref="B21:B22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O1:AY1"/>
    <mergeCell ref="AO4:BD4"/>
    <mergeCell ref="C5:AS5"/>
    <mergeCell ref="C6:AW6"/>
    <mergeCell ref="B7:BC7"/>
    <mergeCell ref="C8:AM8"/>
    <mergeCell ref="AN8:AZ8"/>
    <mergeCell ref="R10:V10"/>
    <mergeCell ref="BA10:BD10"/>
    <mergeCell ref="AE10:AH10"/>
    <mergeCell ref="AJ10:AL10"/>
    <mergeCell ref="AN10:AP10"/>
    <mergeCell ref="AR10:AU10"/>
    <mergeCell ref="AW10:AY10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</mergeCells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3"/>
  <sheetViews>
    <sheetView tabSelected="1" zoomScale="90" zoomScaleNormal="90" zoomScaleSheetLayoutView="100" zoomScalePageLayoutView="0" workbookViewId="0" topLeftCell="A46">
      <selection activeCell="B65" sqref="B65:C72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0" width="3.7109375" style="0" customWidth="1"/>
    <col min="21" max="21" width="3.421875" style="0" customWidth="1"/>
    <col min="22" max="22" width="6.140625" style="0" customWidth="1"/>
    <col min="23" max="23" width="3.7109375" style="0" customWidth="1"/>
    <col min="24" max="24" width="4.28125" style="0" customWidth="1"/>
    <col min="25" max="47" width="3.7109375" style="0" customWidth="1"/>
    <col min="48" max="48" width="4.28125" style="0" customWidth="1"/>
    <col min="49" max="49" width="4.57421875" style="0" customWidth="1"/>
    <col min="50" max="50" width="8.421875" style="0" customWidth="1"/>
    <col min="51" max="51" width="8.8515625" style="0" customWidth="1"/>
    <col min="52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355" t="s">
        <v>28</v>
      </c>
      <c r="AR1" s="355"/>
      <c r="AS1" s="355"/>
      <c r="AT1" s="355"/>
      <c r="AU1" s="355"/>
      <c r="AV1" s="355"/>
      <c r="AW1" s="355"/>
      <c r="AX1" s="355"/>
      <c r="AY1" s="355"/>
      <c r="AZ1" s="355"/>
      <c r="BA1" s="355"/>
    </row>
    <row r="2" spans="43:60" ht="15">
      <c r="AQ2" s="18" t="s">
        <v>43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34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356" t="s">
        <v>64</v>
      </c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</row>
    <row r="5" spans="9:59" ht="15">
      <c r="I5" s="357" t="s">
        <v>29</v>
      </c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358" t="s">
        <v>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</row>
    <row r="7" spans="2:57" ht="15">
      <c r="B7" s="358" t="s">
        <v>145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</row>
    <row r="8" spans="2:57" ht="15.75" thickBot="1">
      <c r="B8" s="20"/>
      <c r="C8" s="407" t="s">
        <v>146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358" t="s">
        <v>30</v>
      </c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20"/>
      <c r="BD8" s="20"/>
      <c r="BE8" s="20"/>
    </row>
    <row r="9" spans="1:57" ht="19.5" thickBot="1">
      <c r="A9" s="408" t="s">
        <v>132</v>
      </c>
      <c r="B9" s="408"/>
      <c r="C9" s="408"/>
      <c r="D9" s="408"/>
      <c r="E9" s="408"/>
      <c r="F9" s="40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04" t="s">
        <v>36</v>
      </c>
      <c r="Z9" s="405"/>
      <c r="AA9" s="405"/>
      <c r="AB9" s="405"/>
      <c r="AC9" s="405"/>
      <c r="AD9" s="405"/>
      <c r="AE9" s="406"/>
      <c r="AF9" s="37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364" t="s">
        <v>0</v>
      </c>
      <c r="B10" s="364" t="s">
        <v>1</v>
      </c>
      <c r="C10" s="364" t="s">
        <v>2</v>
      </c>
      <c r="D10" s="364" t="s">
        <v>3</v>
      </c>
      <c r="E10" s="26" t="s">
        <v>78</v>
      </c>
      <c r="F10" s="351" t="s">
        <v>4</v>
      </c>
      <c r="G10" s="352"/>
      <c r="H10" s="353"/>
      <c r="I10" s="24" t="s">
        <v>79</v>
      </c>
      <c r="J10" s="351" t="s">
        <v>5</v>
      </c>
      <c r="K10" s="352"/>
      <c r="L10" s="353"/>
      <c r="M10" s="24" t="s">
        <v>80</v>
      </c>
      <c r="N10" s="351" t="s">
        <v>6</v>
      </c>
      <c r="O10" s="352"/>
      <c r="P10" s="352"/>
      <c r="Q10" s="353"/>
      <c r="R10" s="98" t="s">
        <v>81</v>
      </c>
      <c r="S10" s="351" t="s">
        <v>7</v>
      </c>
      <c r="T10" s="352"/>
      <c r="U10" s="352"/>
      <c r="V10" s="352"/>
      <c r="W10" s="164" t="s">
        <v>83</v>
      </c>
      <c r="X10" s="25" t="s">
        <v>84</v>
      </c>
      <c r="Y10" s="163" t="s">
        <v>85</v>
      </c>
      <c r="Z10" s="164" t="s">
        <v>8</v>
      </c>
      <c r="AA10" s="164" t="s">
        <v>86</v>
      </c>
      <c r="AB10" s="352" t="s">
        <v>9</v>
      </c>
      <c r="AC10" s="352"/>
      <c r="AD10" s="352"/>
      <c r="AE10" s="352"/>
      <c r="AF10" s="165" t="s">
        <v>87</v>
      </c>
      <c r="AG10" s="409" t="s">
        <v>88</v>
      </c>
      <c r="AH10" s="410"/>
      <c r="AI10" s="410"/>
      <c r="AJ10" s="165" t="s">
        <v>89</v>
      </c>
      <c r="AK10" s="351" t="s">
        <v>11</v>
      </c>
      <c r="AL10" s="352"/>
      <c r="AM10" s="352"/>
      <c r="AN10" s="164" t="s">
        <v>90</v>
      </c>
      <c r="AO10" s="351" t="s">
        <v>12</v>
      </c>
      <c r="AP10" s="352"/>
      <c r="AQ10" s="352"/>
      <c r="AR10" s="352"/>
      <c r="AS10" s="165" t="s">
        <v>91</v>
      </c>
      <c r="AT10" s="351" t="s">
        <v>92</v>
      </c>
      <c r="AU10" s="352"/>
      <c r="AV10" s="352"/>
      <c r="AW10" s="164" t="s">
        <v>93</v>
      </c>
      <c r="AX10" s="351" t="s">
        <v>14</v>
      </c>
      <c r="AY10" s="352"/>
      <c r="AZ10" s="352"/>
      <c r="BA10" s="162" t="s">
        <v>94</v>
      </c>
      <c r="BB10" s="351" t="s">
        <v>15</v>
      </c>
      <c r="BC10" s="352"/>
      <c r="BD10" s="352"/>
      <c r="BE10" s="352"/>
      <c r="BF10" s="166" t="s">
        <v>95</v>
      </c>
      <c r="BG10" s="38"/>
      <c r="BH10" s="27" t="s">
        <v>31</v>
      </c>
    </row>
    <row r="11" spans="1:60" ht="16.5" thickBot="1">
      <c r="A11" s="364"/>
      <c r="B11" s="364"/>
      <c r="C11" s="364"/>
      <c r="D11" s="364"/>
      <c r="E11" s="367" t="s">
        <v>16</v>
      </c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9"/>
    </row>
    <row r="12" spans="1:60" ht="19.5" customHeight="1" thickBot="1">
      <c r="A12" s="364"/>
      <c r="B12" s="364"/>
      <c r="C12" s="364"/>
      <c r="D12" s="364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0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39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64"/>
      <c r="B13" s="364"/>
      <c r="C13" s="364"/>
      <c r="D13" s="364"/>
      <c r="E13" s="368" t="s">
        <v>17</v>
      </c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10"/>
    </row>
    <row r="14" spans="1:60" ht="19.5" customHeight="1" thickBot="1">
      <c r="A14" s="364"/>
      <c r="B14" s="364"/>
      <c r="C14" s="364"/>
      <c r="D14" s="36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75">
        <v>11</v>
      </c>
      <c r="P14" s="75">
        <v>12</v>
      </c>
      <c r="Q14" s="5">
        <v>13</v>
      </c>
      <c r="R14" s="5">
        <v>14</v>
      </c>
      <c r="S14" s="5">
        <v>15</v>
      </c>
      <c r="T14" s="5">
        <v>16</v>
      </c>
      <c r="U14" s="160">
        <v>17</v>
      </c>
      <c r="V14" s="161" t="s">
        <v>123</v>
      </c>
      <c r="W14" s="5">
        <v>18</v>
      </c>
      <c r="X14" s="5">
        <v>19</v>
      </c>
      <c r="Y14" s="46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3">
        <v>37</v>
      </c>
      <c r="AQ14" s="41">
        <v>38</v>
      </c>
      <c r="AR14" s="41">
        <v>39</v>
      </c>
      <c r="AS14" s="41">
        <v>40</v>
      </c>
      <c r="AT14" s="41">
        <v>41</v>
      </c>
      <c r="AU14" s="41">
        <v>42</v>
      </c>
      <c r="AV14" s="77">
        <v>43</v>
      </c>
      <c r="AW14" s="42">
        <v>44</v>
      </c>
      <c r="AX14" s="34">
        <v>45</v>
      </c>
      <c r="AY14" s="34">
        <v>46</v>
      </c>
      <c r="AZ14" s="34">
        <v>47</v>
      </c>
      <c r="BA14" s="4">
        <v>48</v>
      </c>
      <c r="BB14" s="4">
        <v>49</v>
      </c>
      <c r="BC14" s="4">
        <v>50</v>
      </c>
      <c r="BD14" s="4">
        <v>51</v>
      </c>
      <c r="BE14" s="35">
        <v>52</v>
      </c>
      <c r="BF14" s="35">
        <v>53</v>
      </c>
      <c r="BG14" s="35">
        <v>54</v>
      </c>
      <c r="BH14" s="11"/>
    </row>
    <row r="15" spans="1:60" ht="19.5" customHeight="1" thickBot="1">
      <c r="A15" s="209"/>
      <c r="B15" s="426" t="s">
        <v>35</v>
      </c>
      <c r="C15" s="427" t="s">
        <v>170</v>
      </c>
      <c r="D15" s="210" t="s">
        <v>18</v>
      </c>
      <c r="E15" s="208">
        <f>E17+E31+E39</f>
        <v>28</v>
      </c>
      <c r="F15" s="208">
        <f aca="true" t="shared" si="0" ref="F15:U15">F17+F31+F39</f>
        <v>28</v>
      </c>
      <c r="G15" s="208">
        <f t="shared" si="0"/>
        <v>28</v>
      </c>
      <c r="H15" s="208">
        <f t="shared" si="0"/>
        <v>26</v>
      </c>
      <c r="I15" s="208">
        <f t="shared" si="0"/>
        <v>28</v>
      </c>
      <c r="J15" s="208">
        <f t="shared" si="0"/>
        <v>26</v>
      </c>
      <c r="K15" s="208">
        <f t="shared" si="0"/>
        <v>28</v>
      </c>
      <c r="L15" s="208">
        <f t="shared" si="0"/>
        <v>26</v>
      </c>
      <c r="M15" s="208">
        <f t="shared" si="0"/>
        <v>28</v>
      </c>
      <c r="N15" s="208">
        <f t="shared" si="0"/>
        <v>26</v>
      </c>
      <c r="O15" s="208">
        <f t="shared" si="0"/>
        <v>28</v>
      </c>
      <c r="P15" s="208">
        <f t="shared" si="0"/>
        <v>26</v>
      </c>
      <c r="Q15" s="208">
        <f t="shared" si="0"/>
        <v>28</v>
      </c>
      <c r="R15" s="208">
        <f t="shared" si="0"/>
        <v>26</v>
      </c>
      <c r="S15" s="208">
        <f t="shared" si="0"/>
        <v>26</v>
      </c>
      <c r="T15" s="208">
        <f t="shared" si="0"/>
        <v>26</v>
      </c>
      <c r="U15" s="208">
        <f t="shared" si="0"/>
        <v>28</v>
      </c>
      <c r="V15" s="91">
        <f>V17+V31+V39</f>
        <v>486</v>
      </c>
      <c r="W15" s="78"/>
      <c r="X15" s="82"/>
      <c r="Y15" s="208">
        <f>Y17+Y31+Y39</f>
        <v>26</v>
      </c>
      <c r="Z15" s="211"/>
      <c r="AA15" s="208">
        <f aca="true" t="shared" si="1" ref="AA15:AE16">AA17+AA31+AA39</f>
        <v>18</v>
      </c>
      <c r="AB15" s="208">
        <f t="shared" si="1"/>
        <v>18</v>
      </c>
      <c r="AC15" s="208">
        <f t="shared" si="1"/>
        <v>20</v>
      </c>
      <c r="AD15" s="208">
        <f t="shared" si="1"/>
        <v>18</v>
      </c>
      <c r="AE15" s="208">
        <f t="shared" si="1"/>
        <v>20</v>
      </c>
      <c r="AF15" s="200"/>
      <c r="AG15" s="200"/>
      <c r="AH15" s="200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08">
        <f aca="true" t="shared" si="2" ref="AS15:AU16">AS17+AS31+AS39</f>
        <v>22</v>
      </c>
      <c r="AT15" s="208">
        <f t="shared" si="2"/>
        <v>16</v>
      </c>
      <c r="AU15" s="208">
        <f t="shared" si="2"/>
        <v>18</v>
      </c>
      <c r="AV15" s="222"/>
      <c r="AW15" s="276"/>
      <c r="AX15" s="91">
        <f>AX17+AX31+AX39</f>
        <v>150</v>
      </c>
      <c r="AY15" s="190">
        <f aca="true" t="shared" si="3" ref="AY15:AY44">AX15+V15</f>
        <v>636</v>
      </c>
      <c r="AZ15" s="79"/>
      <c r="BA15" s="79"/>
      <c r="BB15" s="79"/>
      <c r="BC15" s="79"/>
      <c r="BD15" s="79"/>
      <c r="BE15" s="79"/>
      <c r="BF15" s="79"/>
      <c r="BG15" s="83"/>
      <c r="BH15" s="11"/>
    </row>
    <row r="16" spans="1:60" ht="19.5" customHeight="1" thickBot="1">
      <c r="A16" s="209"/>
      <c r="B16" s="426"/>
      <c r="C16" s="427"/>
      <c r="D16" s="210" t="s">
        <v>19</v>
      </c>
      <c r="E16" s="208">
        <f>E18+E32+E40</f>
        <v>12</v>
      </c>
      <c r="F16" s="208">
        <f aca="true" t="shared" si="4" ref="F16:U16">F18+F32+F40</f>
        <v>13</v>
      </c>
      <c r="G16" s="208">
        <f t="shared" si="4"/>
        <v>14</v>
      </c>
      <c r="H16" s="208">
        <f t="shared" si="4"/>
        <v>13</v>
      </c>
      <c r="I16" s="208">
        <f t="shared" si="4"/>
        <v>13</v>
      </c>
      <c r="J16" s="208">
        <f t="shared" si="4"/>
        <v>13</v>
      </c>
      <c r="K16" s="208">
        <f t="shared" si="4"/>
        <v>14</v>
      </c>
      <c r="L16" s="208">
        <f t="shared" si="4"/>
        <v>13</v>
      </c>
      <c r="M16" s="208">
        <f t="shared" si="4"/>
        <v>14</v>
      </c>
      <c r="N16" s="208">
        <f t="shared" si="4"/>
        <v>12</v>
      </c>
      <c r="O16" s="208">
        <f t="shared" si="4"/>
        <v>14</v>
      </c>
      <c r="P16" s="208">
        <f t="shared" si="4"/>
        <v>12</v>
      </c>
      <c r="Q16" s="208">
        <f t="shared" si="4"/>
        <v>13</v>
      </c>
      <c r="R16" s="208">
        <f t="shared" si="4"/>
        <v>13</v>
      </c>
      <c r="S16" s="208">
        <f t="shared" si="4"/>
        <v>12</v>
      </c>
      <c r="T16" s="208">
        <f t="shared" si="4"/>
        <v>13</v>
      </c>
      <c r="U16" s="208">
        <f t="shared" si="4"/>
        <v>14</v>
      </c>
      <c r="V16" s="91">
        <f>V18+V32+V40</f>
        <v>235</v>
      </c>
      <c r="W16" s="78"/>
      <c r="X16" s="82"/>
      <c r="Y16" s="208">
        <f>Y18+Y32+Y40</f>
        <v>12</v>
      </c>
      <c r="Z16" s="211"/>
      <c r="AA16" s="208">
        <f t="shared" si="1"/>
        <v>7</v>
      </c>
      <c r="AB16" s="208">
        <f t="shared" si="1"/>
        <v>8</v>
      </c>
      <c r="AC16" s="208">
        <f t="shared" si="1"/>
        <v>8</v>
      </c>
      <c r="AD16" s="208">
        <f t="shared" si="1"/>
        <v>8</v>
      </c>
      <c r="AE16" s="208">
        <f t="shared" si="1"/>
        <v>8</v>
      </c>
      <c r="AF16" s="200"/>
      <c r="AG16" s="200"/>
      <c r="AH16" s="200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08">
        <f t="shared" si="2"/>
        <v>10</v>
      </c>
      <c r="AT16" s="208">
        <f t="shared" si="2"/>
        <v>7</v>
      </c>
      <c r="AU16" s="208">
        <f t="shared" si="2"/>
        <v>9</v>
      </c>
      <c r="AV16" s="223"/>
      <c r="AW16" s="276"/>
      <c r="AX16" s="91">
        <f>AX18+AX32+AX40</f>
        <v>65</v>
      </c>
      <c r="AY16" s="190">
        <f t="shared" si="3"/>
        <v>300</v>
      </c>
      <c r="AZ16" s="79"/>
      <c r="BA16" s="79"/>
      <c r="BB16" s="79"/>
      <c r="BC16" s="79"/>
      <c r="BD16" s="79"/>
      <c r="BE16" s="79"/>
      <c r="BF16" s="79"/>
      <c r="BG16" s="83"/>
      <c r="BH16" s="11"/>
    </row>
    <row r="17" spans="1:60" ht="19.5" customHeight="1" thickBot="1">
      <c r="A17" s="209"/>
      <c r="B17" s="428" t="s">
        <v>169</v>
      </c>
      <c r="C17" s="429" t="s">
        <v>168</v>
      </c>
      <c r="D17" s="212" t="s">
        <v>18</v>
      </c>
      <c r="E17" s="236">
        <f>E19+E21+E23+E25+E27+E29</f>
        <v>16</v>
      </c>
      <c r="F17" s="236">
        <f aca="true" t="shared" si="5" ref="F17:U17">F19+F21+F23+F25+F27+F29</f>
        <v>18</v>
      </c>
      <c r="G17" s="236">
        <f t="shared" si="5"/>
        <v>20</v>
      </c>
      <c r="H17" s="236">
        <f t="shared" si="5"/>
        <v>18</v>
      </c>
      <c r="I17" s="236">
        <f t="shared" si="5"/>
        <v>18</v>
      </c>
      <c r="J17" s="236">
        <f t="shared" si="5"/>
        <v>18</v>
      </c>
      <c r="K17" s="236">
        <f t="shared" si="5"/>
        <v>20</v>
      </c>
      <c r="L17" s="236">
        <f t="shared" si="5"/>
        <v>18</v>
      </c>
      <c r="M17" s="236">
        <f t="shared" si="5"/>
        <v>18</v>
      </c>
      <c r="N17" s="236">
        <f t="shared" si="5"/>
        <v>16</v>
      </c>
      <c r="O17" s="236">
        <f t="shared" si="5"/>
        <v>18</v>
      </c>
      <c r="P17" s="236">
        <f t="shared" si="5"/>
        <v>18</v>
      </c>
      <c r="Q17" s="236">
        <f t="shared" si="5"/>
        <v>18</v>
      </c>
      <c r="R17" s="236">
        <f t="shared" si="5"/>
        <v>18</v>
      </c>
      <c r="S17" s="236">
        <f t="shared" si="5"/>
        <v>16</v>
      </c>
      <c r="T17" s="236">
        <f t="shared" si="5"/>
        <v>18</v>
      </c>
      <c r="U17" s="236">
        <f t="shared" si="5"/>
        <v>18</v>
      </c>
      <c r="V17" s="91">
        <f>V19+V21+V23+V25+V27+V29</f>
        <v>320</v>
      </c>
      <c r="W17" s="78"/>
      <c r="X17" s="82"/>
      <c r="Y17" s="236">
        <f>Y19+Y21+Y23+Y25+Y27+Y29</f>
        <v>16</v>
      </c>
      <c r="Z17" s="211"/>
      <c r="AA17" s="236">
        <f aca="true" t="shared" si="6" ref="AA17:AE18">AA19+AA21+AA23+AA25+AA27+AA29</f>
        <v>8</v>
      </c>
      <c r="AB17" s="236">
        <f t="shared" si="6"/>
        <v>8</v>
      </c>
      <c r="AC17" s="236">
        <f t="shared" si="6"/>
        <v>10</v>
      </c>
      <c r="AD17" s="236">
        <f t="shared" si="6"/>
        <v>8</v>
      </c>
      <c r="AE17" s="236">
        <f t="shared" si="6"/>
        <v>10</v>
      </c>
      <c r="AF17" s="200"/>
      <c r="AG17" s="200"/>
      <c r="AH17" s="200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36">
        <f aca="true" t="shared" si="7" ref="AS17:AU18">AS19+AS21+AS23+AS25+AS27+AS29</f>
        <v>10</v>
      </c>
      <c r="AT17" s="236">
        <f t="shared" si="7"/>
        <v>6</v>
      </c>
      <c r="AU17" s="236">
        <f t="shared" si="7"/>
        <v>9</v>
      </c>
      <c r="AV17" s="223"/>
      <c r="AW17" s="276"/>
      <c r="AX17" s="195">
        <f>AX19+AX21+AX23+AX25+AX27+AX29</f>
        <v>69</v>
      </c>
      <c r="AY17" s="190">
        <f t="shared" si="3"/>
        <v>389</v>
      </c>
      <c r="AZ17" s="79"/>
      <c r="BA17" s="79"/>
      <c r="BB17" s="79"/>
      <c r="BC17" s="79"/>
      <c r="BD17" s="79"/>
      <c r="BE17" s="79"/>
      <c r="BF17" s="79"/>
      <c r="BG17" s="83"/>
      <c r="BH17" s="11"/>
    </row>
    <row r="18" spans="1:60" ht="19.5" customHeight="1" thickBot="1">
      <c r="A18" s="209"/>
      <c r="B18" s="428"/>
      <c r="C18" s="429"/>
      <c r="D18" s="212" t="s">
        <v>19</v>
      </c>
      <c r="E18" s="236">
        <f>E20+E22+E24+E26+E28+E30</f>
        <v>8</v>
      </c>
      <c r="F18" s="236">
        <f aca="true" t="shared" si="8" ref="F18:U18">F20+F22+F24+F26+F28+F30</f>
        <v>9</v>
      </c>
      <c r="G18" s="236">
        <f t="shared" si="8"/>
        <v>10</v>
      </c>
      <c r="H18" s="236">
        <f t="shared" si="8"/>
        <v>9</v>
      </c>
      <c r="I18" s="236">
        <f t="shared" si="8"/>
        <v>9</v>
      </c>
      <c r="J18" s="236">
        <f t="shared" si="8"/>
        <v>9</v>
      </c>
      <c r="K18" s="236">
        <f t="shared" si="8"/>
        <v>10</v>
      </c>
      <c r="L18" s="236">
        <f t="shared" si="8"/>
        <v>9</v>
      </c>
      <c r="M18" s="236">
        <f t="shared" si="8"/>
        <v>9</v>
      </c>
      <c r="N18" s="236">
        <f t="shared" si="8"/>
        <v>8</v>
      </c>
      <c r="O18" s="236">
        <f t="shared" si="8"/>
        <v>9</v>
      </c>
      <c r="P18" s="236">
        <f t="shared" si="8"/>
        <v>9</v>
      </c>
      <c r="Q18" s="236">
        <f t="shared" si="8"/>
        <v>9</v>
      </c>
      <c r="R18" s="236">
        <f t="shared" si="8"/>
        <v>9</v>
      </c>
      <c r="S18" s="236">
        <f t="shared" si="8"/>
        <v>8</v>
      </c>
      <c r="T18" s="236">
        <f t="shared" si="8"/>
        <v>9</v>
      </c>
      <c r="U18" s="236">
        <f t="shared" si="8"/>
        <v>9</v>
      </c>
      <c r="V18" s="91">
        <f>V20+V22+V24+V26+V28+V30</f>
        <v>160</v>
      </c>
      <c r="W18" s="78"/>
      <c r="X18" s="82"/>
      <c r="Y18" s="236">
        <f>Y20+Y22+Y24+Y26+Y28+Y30</f>
        <v>8</v>
      </c>
      <c r="Z18" s="211"/>
      <c r="AA18" s="236">
        <f t="shared" si="6"/>
        <v>4</v>
      </c>
      <c r="AB18" s="236">
        <f t="shared" si="6"/>
        <v>4</v>
      </c>
      <c r="AC18" s="236">
        <f t="shared" si="6"/>
        <v>5</v>
      </c>
      <c r="AD18" s="236">
        <f t="shared" si="6"/>
        <v>4</v>
      </c>
      <c r="AE18" s="236">
        <f t="shared" si="6"/>
        <v>5</v>
      </c>
      <c r="AF18" s="200"/>
      <c r="AG18" s="200"/>
      <c r="AH18" s="200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36">
        <f t="shared" si="7"/>
        <v>5</v>
      </c>
      <c r="AT18" s="236">
        <f t="shared" si="7"/>
        <v>3</v>
      </c>
      <c r="AU18" s="236">
        <f t="shared" si="7"/>
        <v>4</v>
      </c>
      <c r="AV18" s="223"/>
      <c r="AW18" s="276"/>
      <c r="AX18" s="195">
        <f>AX20+AX22+AX24+AX26+AX28+AX30</f>
        <v>34</v>
      </c>
      <c r="AY18" s="190">
        <f t="shared" si="3"/>
        <v>194</v>
      </c>
      <c r="AZ18" s="79"/>
      <c r="BA18" s="79"/>
      <c r="BB18" s="79"/>
      <c r="BC18" s="79"/>
      <c r="BD18" s="79"/>
      <c r="BE18" s="79"/>
      <c r="BF18" s="79"/>
      <c r="BG18" s="83"/>
      <c r="BH18" s="11"/>
    </row>
    <row r="19" spans="1:60" ht="19.5" customHeight="1" thickBot="1">
      <c r="A19" s="209"/>
      <c r="B19" s="399" t="s">
        <v>172</v>
      </c>
      <c r="C19" s="400" t="s">
        <v>171</v>
      </c>
      <c r="D19" s="299" t="s">
        <v>18</v>
      </c>
      <c r="E19" s="232">
        <v>2</v>
      </c>
      <c r="F19" s="232">
        <v>2</v>
      </c>
      <c r="G19" s="232">
        <v>2</v>
      </c>
      <c r="H19" s="232">
        <v>2</v>
      </c>
      <c r="I19" s="232">
        <v>2</v>
      </c>
      <c r="J19" s="232">
        <v>2</v>
      </c>
      <c r="K19" s="232">
        <v>2</v>
      </c>
      <c r="L19" s="233">
        <v>2</v>
      </c>
      <c r="M19" s="233">
        <v>2</v>
      </c>
      <c r="N19" s="233">
        <v>2</v>
      </c>
      <c r="O19" s="234">
        <v>2</v>
      </c>
      <c r="P19" s="234">
        <v>2</v>
      </c>
      <c r="Q19" s="233">
        <v>2</v>
      </c>
      <c r="R19" s="233">
        <v>2</v>
      </c>
      <c r="S19" s="233">
        <v>2</v>
      </c>
      <c r="T19" s="233">
        <v>2</v>
      </c>
      <c r="U19" s="233">
        <v>2</v>
      </c>
      <c r="V19" s="322">
        <f>SUM(E19:U19,Y19)</f>
        <v>36</v>
      </c>
      <c r="W19" s="78"/>
      <c r="X19" s="82"/>
      <c r="Y19" s="311">
        <v>2</v>
      </c>
      <c r="Z19" s="211"/>
      <c r="AA19" s="234"/>
      <c r="AB19" s="204"/>
      <c r="AC19" s="234">
        <v>2</v>
      </c>
      <c r="AD19" s="204"/>
      <c r="AE19" s="234">
        <v>2</v>
      </c>
      <c r="AF19" s="200"/>
      <c r="AG19" s="200"/>
      <c r="AH19" s="200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34">
        <v>2</v>
      </c>
      <c r="AT19" s="204"/>
      <c r="AU19" s="234">
        <v>2</v>
      </c>
      <c r="AV19" s="223"/>
      <c r="AW19" s="276"/>
      <c r="AX19" s="327">
        <f>SUM(AA19:AW19)</f>
        <v>8</v>
      </c>
      <c r="AY19" s="190">
        <f t="shared" si="3"/>
        <v>44</v>
      </c>
      <c r="AZ19" s="79"/>
      <c r="BA19" s="79"/>
      <c r="BB19" s="79"/>
      <c r="BC19" s="79"/>
      <c r="BD19" s="79"/>
      <c r="BE19" s="79"/>
      <c r="BF19" s="79"/>
      <c r="BG19" s="83"/>
      <c r="BH19" s="11"/>
    </row>
    <row r="20" spans="1:60" ht="19.5" customHeight="1" thickBot="1">
      <c r="A20" s="209"/>
      <c r="B20" s="399"/>
      <c r="C20" s="401"/>
      <c r="D20" s="299" t="s">
        <v>19</v>
      </c>
      <c r="E20" s="232">
        <v>1</v>
      </c>
      <c r="F20" s="232">
        <v>1</v>
      </c>
      <c r="G20" s="232">
        <v>1</v>
      </c>
      <c r="H20" s="232">
        <v>1</v>
      </c>
      <c r="I20" s="232">
        <v>1</v>
      </c>
      <c r="J20" s="232">
        <v>1</v>
      </c>
      <c r="K20" s="232">
        <v>1</v>
      </c>
      <c r="L20" s="233">
        <v>1</v>
      </c>
      <c r="M20" s="233">
        <v>1</v>
      </c>
      <c r="N20" s="233">
        <v>1</v>
      </c>
      <c r="O20" s="234">
        <v>1</v>
      </c>
      <c r="P20" s="234">
        <v>1</v>
      </c>
      <c r="Q20" s="233">
        <v>1</v>
      </c>
      <c r="R20" s="233">
        <v>1</v>
      </c>
      <c r="S20" s="233">
        <v>1</v>
      </c>
      <c r="T20" s="233">
        <v>1</v>
      </c>
      <c r="U20" s="233">
        <v>1</v>
      </c>
      <c r="V20" s="322">
        <f>SUM(E20:U20,Y20)</f>
        <v>18</v>
      </c>
      <c r="W20" s="78"/>
      <c r="X20" s="82"/>
      <c r="Y20" s="311">
        <v>1</v>
      </c>
      <c r="Z20" s="211"/>
      <c r="AA20" s="204"/>
      <c r="AB20" s="204"/>
      <c r="AC20" s="233">
        <v>1</v>
      </c>
      <c r="AD20" s="204"/>
      <c r="AE20" s="233">
        <v>1</v>
      </c>
      <c r="AF20" s="200"/>
      <c r="AG20" s="200"/>
      <c r="AH20" s="200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33">
        <v>1</v>
      </c>
      <c r="AT20" s="204"/>
      <c r="AU20" s="233">
        <v>1</v>
      </c>
      <c r="AV20" s="223"/>
      <c r="AW20" s="276"/>
      <c r="AX20" s="327">
        <f aca="true" t="shared" si="9" ref="AX20:AX30">SUM(AA20:AW20)</f>
        <v>4</v>
      </c>
      <c r="AY20" s="190">
        <f t="shared" si="3"/>
        <v>22</v>
      </c>
      <c r="AZ20" s="79"/>
      <c r="BA20" s="79"/>
      <c r="BB20" s="79"/>
      <c r="BC20" s="79"/>
      <c r="BD20" s="79"/>
      <c r="BE20" s="79"/>
      <c r="BF20" s="79"/>
      <c r="BG20" s="83"/>
      <c r="BH20" s="11"/>
    </row>
    <row r="21" spans="1:60" ht="19.5" customHeight="1" thickBot="1">
      <c r="A21" s="209"/>
      <c r="B21" s="377" t="s">
        <v>52</v>
      </c>
      <c r="C21" s="377" t="s">
        <v>23</v>
      </c>
      <c r="D21" s="12" t="s">
        <v>18</v>
      </c>
      <c r="E21" s="232">
        <v>4</v>
      </c>
      <c r="F21" s="232">
        <v>4</v>
      </c>
      <c r="G21" s="232">
        <v>6</v>
      </c>
      <c r="H21" s="232">
        <v>4</v>
      </c>
      <c r="I21" s="232">
        <v>4</v>
      </c>
      <c r="J21" s="232">
        <v>4</v>
      </c>
      <c r="K21" s="232">
        <v>6</v>
      </c>
      <c r="L21" s="232">
        <v>4</v>
      </c>
      <c r="M21" s="232">
        <v>4</v>
      </c>
      <c r="N21" s="232">
        <v>4</v>
      </c>
      <c r="O21" s="232">
        <v>6</v>
      </c>
      <c r="P21" s="232">
        <v>4</v>
      </c>
      <c r="Q21" s="232">
        <v>6</v>
      </c>
      <c r="R21" s="232">
        <v>4</v>
      </c>
      <c r="S21" s="232">
        <v>6</v>
      </c>
      <c r="T21" s="232">
        <v>4</v>
      </c>
      <c r="U21" s="232">
        <v>6</v>
      </c>
      <c r="V21" s="322">
        <f>SUM(E21:U21,Y21)</f>
        <v>84</v>
      </c>
      <c r="W21" s="78"/>
      <c r="X21" s="82"/>
      <c r="Y21" s="312">
        <v>4</v>
      </c>
      <c r="Z21" s="229"/>
      <c r="AA21" s="226"/>
      <c r="AB21" s="226"/>
      <c r="AC21" s="272"/>
      <c r="AD21" s="272"/>
      <c r="AE21" s="272"/>
      <c r="AF21" s="227"/>
      <c r="AG21" s="227"/>
      <c r="AH21" s="227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6"/>
      <c r="AT21" s="226"/>
      <c r="AU21" s="226"/>
      <c r="AV21" s="223"/>
      <c r="AW21" s="276"/>
      <c r="AX21" s="327">
        <f t="shared" si="9"/>
        <v>0</v>
      </c>
      <c r="AY21" s="190">
        <f t="shared" si="3"/>
        <v>84</v>
      </c>
      <c r="AZ21" s="79"/>
      <c r="BA21" s="79"/>
      <c r="BB21" s="79"/>
      <c r="BC21" s="79"/>
      <c r="BD21" s="79"/>
      <c r="BE21" s="79"/>
      <c r="BF21" s="79"/>
      <c r="BG21" s="83"/>
      <c r="BH21" s="11"/>
    </row>
    <row r="22" spans="1:60" ht="19.5" customHeight="1" thickBot="1">
      <c r="A22" s="209"/>
      <c r="B22" s="378"/>
      <c r="C22" s="378"/>
      <c r="D22" s="12" t="s">
        <v>19</v>
      </c>
      <c r="E22" s="232">
        <v>2</v>
      </c>
      <c r="F22" s="232">
        <v>2</v>
      </c>
      <c r="G22" s="232">
        <v>3</v>
      </c>
      <c r="H22" s="232">
        <v>2</v>
      </c>
      <c r="I22" s="232">
        <v>2</v>
      </c>
      <c r="J22" s="232">
        <v>2</v>
      </c>
      <c r="K22" s="232">
        <v>3</v>
      </c>
      <c r="L22" s="232">
        <v>2</v>
      </c>
      <c r="M22" s="232">
        <v>2</v>
      </c>
      <c r="N22" s="232">
        <v>2</v>
      </c>
      <c r="O22" s="232">
        <v>3</v>
      </c>
      <c r="P22" s="232">
        <v>2</v>
      </c>
      <c r="Q22" s="232">
        <v>3</v>
      </c>
      <c r="R22" s="232">
        <v>2</v>
      </c>
      <c r="S22" s="232">
        <v>3</v>
      </c>
      <c r="T22" s="232">
        <v>2</v>
      </c>
      <c r="U22" s="232">
        <v>3</v>
      </c>
      <c r="V22" s="322">
        <f aca="true" t="shared" si="10" ref="V22:V27">SUM(E22:U22,Y22)</f>
        <v>42</v>
      </c>
      <c r="W22" s="78"/>
      <c r="X22" s="82"/>
      <c r="Y22" s="312">
        <v>2</v>
      </c>
      <c r="Z22" s="229"/>
      <c r="AA22" s="226"/>
      <c r="AB22" s="226"/>
      <c r="AC22" s="272"/>
      <c r="AD22" s="272"/>
      <c r="AE22" s="272"/>
      <c r="AF22" s="227"/>
      <c r="AG22" s="227"/>
      <c r="AH22" s="227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6"/>
      <c r="AT22" s="226"/>
      <c r="AU22" s="226"/>
      <c r="AV22" s="223"/>
      <c r="AW22" s="276"/>
      <c r="AX22" s="327">
        <f t="shared" si="9"/>
        <v>0</v>
      </c>
      <c r="AY22" s="190">
        <f t="shared" si="3"/>
        <v>42</v>
      </c>
      <c r="AZ22" s="79"/>
      <c r="BA22" s="79"/>
      <c r="BB22" s="79"/>
      <c r="BC22" s="79"/>
      <c r="BD22" s="79"/>
      <c r="BE22" s="79"/>
      <c r="BF22" s="79"/>
      <c r="BG22" s="83"/>
      <c r="BH22" s="11"/>
    </row>
    <row r="23" spans="1:61" ht="18" customHeight="1" thickBot="1">
      <c r="A23" s="420"/>
      <c r="B23" s="376" t="s">
        <v>174</v>
      </c>
      <c r="C23" s="376" t="s">
        <v>173</v>
      </c>
      <c r="D23" s="12" t="s">
        <v>18</v>
      </c>
      <c r="E23" s="232">
        <v>2</v>
      </c>
      <c r="F23" s="232">
        <v>2</v>
      </c>
      <c r="G23" s="232">
        <v>2</v>
      </c>
      <c r="H23" s="232">
        <v>2</v>
      </c>
      <c r="I23" s="232">
        <v>2</v>
      </c>
      <c r="J23" s="232">
        <v>2</v>
      </c>
      <c r="K23" s="232">
        <v>2</v>
      </c>
      <c r="L23" s="233">
        <v>2</v>
      </c>
      <c r="M23" s="233">
        <v>2</v>
      </c>
      <c r="N23" s="233">
        <v>2</v>
      </c>
      <c r="O23" s="234">
        <v>2</v>
      </c>
      <c r="P23" s="234">
        <v>2</v>
      </c>
      <c r="Q23" s="233">
        <v>2</v>
      </c>
      <c r="R23" s="233">
        <v>2</v>
      </c>
      <c r="S23" s="233">
        <v>2</v>
      </c>
      <c r="T23" s="233">
        <v>2</v>
      </c>
      <c r="U23" s="233">
        <v>2</v>
      </c>
      <c r="V23" s="322">
        <f t="shared" si="10"/>
        <v>36</v>
      </c>
      <c r="W23" s="78"/>
      <c r="X23" s="82"/>
      <c r="Y23" s="233">
        <v>2</v>
      </c>
      <c r="Z23" s="229"/>
      <c r="AA23" s="311">
        <v>2</v>
      </c>
      <c r="AB23" s="311">
        <v>2</v>
      </c>
      <c r="AC23" s="313">
        <v>2</v>
      </c>
      <c r="AD23" s="313">
        <v>2</v>
      </c>
      <c r="AE23" s="313">
        <v>2</v>
      </c>
      <c r="AF23" s="227"/>
      <c r="AG23" s="227"/>
      <c r="AH23" s="227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311">
        <v>2</v>
      </c>
      <c r="AT23" s="311">
        <v>2</v>
      </c>
      <c r="AU23" s="311">
        <v>2</v>
      </c>
      <c r="AV23" s="223"/>
      <c r="AW23" s="276"/>
      <c r="AX23" s="327">
        <f t="shared" si="9"/>
        <v>16</v>
      </c>
      <c r="AY23" s="190">
        <f t="shared" si="3"/>
        <v>52</v>
      </c>
      <c r="AZ23" s="79"/>
      <c r="BA23" s="79"/>
      <c r="BB23" s="79"/>
      <c r="BC23" s="79"/>
      <c r="BD23" s="79"/>
      <c r="BE23" s="79"/>
      <c r="BF23" s="79"/>
      <c r="BG23" s="83"/>
      <c r="BH23" s="87"/>
      <c r="BI23" s="86"/>
    </row>
    <row r="24" spans="1:61" ht="18" customHeight="1" thickBot="1">
      <c r="A24" s="420"/>
      <c r="B24" s="376"/>
      <c r="C24" s="376"/>
      <c r="D24" s="12" t="s">
        <v>19</v>
      </c>
      <c r="E24" s="232">
        <v>1</v>
      </c>
      <c r="F24" s="232">
        <v>1</v>
      </c>
      <c r="G24" s="232">
        <v>1</v>
      </c>
      <c r="H24" s="232">
        <v>1</v>
      </c>
      <c r="I24" s="232">
        <v>1</v>
      </c>
      <c r="J24" s="232">
        <v>1</v>
      </c>
      <c r="K24" s="232">
        <v>1</v>
      </c>
      <c r="L24" s="233">
        <v>1</v>
      </c>
      <c r="M24" s="233">
        <v>1</v>
      </c>
      <c r="N24" s="233">
        <v>1</v>
      </c>
      <c r="O24" s="234">
        <v>1</v>
      </c>
      <c r="P24" s="234">
        <v>1</v>
      </c>
      <c r="Q24" s="233">
        <v>1</v>
      </c>
      <c r="R24" s="233">
        <v>1</v>
      </c>
      <c r="S24" s="233">
        <v>1</v>
      </c>
      <c r="T24" s="233">
        <v>1</v>
      </c>
      <c r="U24" s="233">
        <v>1</v>
      </c>
      <c r="V24" s="322">
        <f t="shared" si="10"/>
        <v>18</v>
      </c>
      <c r="W24" s="78"/>
      <c r="X24" s="82"/>
      <c r="Y24" s="312">
        <v>1</v>
      </c>
      <c r="Z24" s="314"/>
      <c r="AA24" s="311">
        <v>1</v>
      </c>
      <c r="AB24" s="311">
        <v>1</v>
      </c>
      <c r="AC24" s="313">
        <v>1</v>
      </c>
      <c r="AD24" s="313">
        <v>1</v>
      </c>
      <c r="AE24" s="313">
        <v>1</v>
      </c>
      <c r="AF24" s="315"/>
      <c r="AG24" s="315"/>
      <c r="AH24" s="315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1">
        <v>1</v>
      </c>
      <c r="AT24" s="311">
        <v>1</v>
      </c>
      <c r="AU24" s="311">
        <v>1</v>
      </c>
      <c r="AV24" s="223"/>
      <c r="AW24" s="276"/>
      <c r="AX24" s="327">
        <f t="shared" si="9"/>
        <v>8</v>
      </c>
      <c r="AY24" s="190">
        <f t="shared" si="3"/>
        <v>26</v>
      </c>
      <c r="AZ24" s="79"/>
      <c r="BA24" s="79"/>
      <c r="BB24" s="79"/>
      <c r="BC24" s="79"/>
      <c r="BD24" s="79"/>
      <c r="BE24" s="79"/>
      <c r="BF24" s="79"/>
      <c r="BG24" s="83"/>
      <c r="BH24" s="87"/>
      <c r="BI24" s="86"/>
    </row>
    <row r="25" spans="1:61" ht="18" customHeight="1" thickBot="1">
      <c r="A25" s="420"/>
      <c r="B25" s="399" t="s">
        <v>175</v>
      </c>
      <c r="C25" s="400" t="s">
        <v>55</v>
      </c>
      <c r="D25" s="299" t="s">
        <v>18</v>
      </c>
      <c r="E25" s="234">
        <v>2</v>
      </c>
      <c r="F25" s="234">
        <v>4</v>
      </c>
      <c r="G25" s="234">
        <v>2</v>
      </c>
      <c r="H25" s="234">
        <v>4</v>
      </c>
      <c r="I25" s="234">
        <v>2</v>
      </c>
      <c r="J25" s="234">
        <v>4</v>
      </c>
      <c r="K25" s="234">
        <v>2</v>
      </c>
      <c r="L25" s="234">
        <v>4</v>
      </c>
      <c r="M25" s="234">
        <v>2</v>
      </c>
      <c r="N25" s="234">
        <v>2</v>
      </c>
      <c r="O25" s="234">
        <v>2</v>
      </c>
      <c r="P25" s="234">
        <v>2</v>
      </c>
      <c r="Q25" s="234">
        <v>2</v>
      </c>
      <c r="R25" s="234">
        <v>2</v>
      </c>
      <c r="S25" s="234">
        <v>2</v>
      </c>
      <c r="T25" s="234">
        <v>2</v>
      </c>
      <c r="U25" s="234">
        <v>2</v>
      </c>
      <c r="V25" s="322">
        <f t="shared" si="10"/>
        <v>44</v>
      </c>
      <c r="W25" s="78"/>
      <c r="X25" s="82"/>
      <c r="Y25" s="234">
        <v>2</v>
      </c>
      <c r="Z25" s="317"/>
      <c r="AA25" s="311">
        <v>6</v>
      </c>
      <c r="AB25" s="311">
        <v>6</v>
      </c>
      <c r="AC25" s="311">
        <v>6</v>
      </c>
      <c r="AD25" s="311">
        <v>6</v>
      </c>
      <c r="AE25" s="311">
        <v>6</v>
      </c>
      <c r="AF25" s="318"/>
      <c r="AG25" s="318"/>
      <c r="AH25" s="318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1">
        <v>6</v>
      </c>
      <c r="AT25" s="311">
        <v>4</v>
      </c>
      <c r="AU25" s="311">
        <v>5</v>
      </c>
      <c r="AV25" s="223"/>
      <c r="AW25" s="276"/>
      <c r="AX25" s="327">
        <f t="shared" si="9"/>
        <v>45</v>
      </c>
      <c r="AY25" s="190">
        <f aca="true" t="shared" si="11" ref="AY25:AY30">AX25+V25</f>
        <v>89</v>
      </c>
      <c r="AZ25" s="79"/>
      <c r="BA25" s="79"/>
      <c r="BB25" s="79"/>
      <c r="BC25" s="79"/>
      <c r="BD25" s="79"/>
      <c r="BE25" s="79"/>
      <c r="BF25" s="79"/>
      <c r="BG25" s="83"/>
      <c r="BH25" s="11"/>
      <c r="BI25" s="86"/>
    </row>
    <row r="26" spans="1:61" ht="18" customHeight="1" thickBot="1">
      <c r="A26" s="420"/>
      <c r="B26" s="399"/>
      <c r="C26" s="401"/>
      <c r="D26" s="299" t="s">
        <v>19</v>
      </c>
      <c r="E26" s="320">
        <v>1</v>
      </c>
      <c r="F26" s="320">
        <v>2</v>
      </c>
      <c r="G26" s="320">
        <v>1</v>
      </c>
      <c r="H26" s="320">
        <v>2</v>
      </c>
      <c r="I26" s="320">
        <v>1</v>
      </c>
      <c r="J26" s="320">
        <v>2</v>
      </c>
      <c r="K26" s="320">
        <v>1</v>
      </c>
      <c r="L26" s="320">
        <v>2</v>
      </c>
      <c r="M26" s="320">
        <v>1</v>
      </c>
      <c r="N26" s="320">
        <v>1</v>
      </c>
      <c r="O26" s="320">
        <v>1</v>
      </c>
      <c r="P26" s="320">
        <v>1</v>
      </c>
      <c r="Q26" s="320">
        <v>1</v>
      </c>
      <c r="R26" s="320">
        <v>1</v>
      </c>
      <c r="S26" s="320">
        <v>1</v>
      </c>
      <c r="T26" s="320">
        <v>1</v>
      </c>
      <c r="U26" s="320">
        <v>1</v>
      </c>
      <c r="V26" s="322">
        <f t="shared" si="10"/>
        <v>22</v>
      </c>
      <c r="W26" s="78"/>
      <c r="X26" s="82"/>
      <c r="Y26" s="310">
        <v>1</v>
      </c>
      <c r="Z26" s="317"/>
      <c r="AA26" s="321">
        <v>3</v>
      </c>
      <c r="AB26" s="321">
        <v>3</v>
      </c>
      <c r="AC26" s="321">
        <v>3</v>
      </c>
      <c r="AD26" s="321">
        <v>3</v>
      </c>
      <c r="AE26" s="321">
        <v>3</v>
      </c>
      <c r="AF26" s="318"/>
      <c r="AG26" s="318"/>
      <c r="AH26" s="318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21">
        <v>3</v>
      </c>
      <c r="AT26" s="311">
        <v>2</v>
      </c>
      <c r="AU26" s="311">
        <v>2</v>
      </c>
      <c r="AV26" s="223"/>
      <c r="AW26" s="276"/>
      <c r="AX26" s="327">
        <f t="shared" si="9"/>
        <v>22</v>
      </c>
      <c r="AY26" s="190">
        <f t="shared" si="11"/>
        <v>44</v>
      </c>
      <c r="AZ26" s="79"/>
      <c r="BA26" s="79"/>
      <c r="BB26" s="79"/>
      <c r="BC26" s="79"/>
      <c r="BD26" s="79"/>
      <c r="BE26" s="79"/>
      <c r="BF26" s="79"/>
      <c r="BG26" s="83"/>
      <c r="BH26" s="11"/>
      <c r="BI26" s="86"/>
    </row>
    <row r="27" spans="1:61" s="14" customFormat="1" ht="18" customHeight="1" thickBot="1">
      <c r="A27" s="420"/>
      <c r="B27" s="377" t="s">
        <v>56</v>
      </c>
      <c r="C27" s="377" t="s">
        <v>82</v>
      </c>
      <c r="D27" s="12" t="s">
        <v>18</v>
      </c>
      <c r="E27" s="312">
        <v>4</v>
      </c>
      <c r="F27" s="312">
        <v>4</v>
      </c>
      <c r="G27" s="312">
        <v>4</v>
      </c>
      <c r="H27" s="312">
        <v>4</v>
      </c>
      <c r="I27" s="312">
        <v>4</v>
      </c>
      <c r="J27" s="312">
        <v>4</v>
      </c>
      <c r="K27" s="312">
        <v>4</v>
      </c>
      <c r="L27" s="312">
        <v>4</v>
      </c>
      <c r="M27" s="312">
        <v>4</v>
      </c>
      <c r="N27" s="312">
        <v>4</v>
      </c>
      <c r="O27" s="312">
        <v>4</v>
      </c>
      <c r="P27" s="312">
        <v>4</v>
      </c>
      <c r="Q27" s="312">
        <v>4</v>
      </c>
      <c r="R27" s="312">
        <v>4</v>
      </c>
      <c r="S27" s="312">
        <v>2</v>
      </c>
      <c r="T27" s="312">
        <v>4</v>
      </c>
      <c r="U27" s="312">
        <v>2</v>
      </c>
      <c r="V27" s="322">
        <f t="shared" si="10"/>
        <v>66</v>
      </c>
      <c r="W27" s="279"/>
      <c r="X27" s="323"/>
      <c r="Y27" s="312">
        <v>2</v>
      </c>
      <c r="Z27" s="314"/>
      <c r="AA27" s="311"/>
      <c r="AB27" s="311"/>
      <c r="AC27" s="313"/>
      <c r="AD27" s="313"/>
      <c r="AE27" s="313"/>
      <c r="AF27" s="315"/>
      <c r="AG27" s="315"/>
      <c r="AH27" s="315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1"/>
      <c r="AT27" s="311"/>
      <c r="AU27" s="311"/>
      <c r="AV27" s="223"/>
      <c r="AW27" s="276"/>
      <c r="AX27" s="327">
        <f t="shared" si="9"/>
        <v>0</v>
      </c>
      <c r="AY27" s="190">
        <f t="shared" si="11"/>
        <v>66</v>
      </c>
      <c r="AZ27" s="79"/>
      <c r="BA27" s="79"/>
      <c r="BB27" s="79"/>
      <c r="BC27" s="79"/>
      <c r="BD27" s="79"/>
      <c r="BE27" s="79"/>
      <c r="BF27" s="79"/>
      <c r="BG27" s="83"/>
      <c r="BH27" s="11"/>
      <c r="BI27" s="88"/>
    </row>
    <row r="28" spans="1:61" ht="18" customHeight="1" thickBot="1">
      <c r="A28" s="420"/>
      <c r="B28" s="378"/>
      <c r="C28" s="378"/>
      <c r="D28" s="12" t="s">
        <v>19</v>
      </c>
      <c r="E28" s="320">
        <v>2</v>
      </c>
      <c r="F28" s="320">
        <v>2</v>
      </c>
      <c r="G28" s="320">
        <v>2</v>
      </c>
      <c r="H28" s="320">
        <v>2</v>
      </c>
      <c r="I28" s="320">
        <v>2</v>
      </c>
      <c r="J28" s="320">
        <v>2</v>
      </c>
      <c r="K28" s="320">
        <v>2</v>
      </c>
      <c r="L28" s="320">
        <v>2</v>
      </c>
      <c r="M28" s="320">
        <v>2</v>
      </c>
      <c r="N28" s="320">
        <v>2</v>
      </c>
      <c r="O28" s="320">
        <v>2</v>
      </c>
      <c r="P28" s="320">
        <v>2</v>
      </c>
      <c r="Q28" s="320">
        <v>2</v>
      </c>
      <c r="R28" s="320">
        <v>2</v>
      </c>
      <c r="S28" s="320">
        <v>1</v>
      </c>
      <c r="T28" s="320">
        <v>2</v>
      </c>
      <c r="U28" s="320">
        <v>1</v>
      </c>
      <c r="V28" s="322">
        <f>SUM(E28:U28,Y28)</f>
        <v>33</v>
      </c>
      <c r="W28" s="279"/>
      <c r="X28" s="323"/>
      <c r="Y28" s="312">
        <v>1</v>
      </c>
      <c r="Z28" s="314"/>
      <c r="AA28" s="311"/>
      <c r="AB28" s="311"/>
      <c r="AC28" s="313"/>
      <c r="AD28" s="313"/>
      <c r="AE28" s="313"/>
      <c r="AF28" s="315"/>
      <c r="AG28" s="315"/>
      <c r="AH28" s="315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1"/>
      <c r="AT28" s="311"/>
      <c r="AU28" s="311"/>
      <c r="AV28" s="223"/>
      <c r="AW28" s="276"/>
      <c r="AX28" s="327">
        <f t="shared" si="9"/>
        <v>0</v>
      </c>
      <c r="AY28" s="190">
        <f t="shared" si="11"/>
        <v>33</v>
      </c>
      <c r="AZ28" s="79"/>
      <c r="BA28" s="79"/>
      <c r="BB28" s="79"/>
      <c r="BC28" s="79"/>
      <c r="BD28" s="79"/>
      <c r="BE28" s="79"/>
      <c r="BF28" s="79"/>
      <c r="BG28" s="83"/>
      <c r="BH28" s="11"/>
      <c r="BI28" s="86"/>
    </row>
    <row r="29" spans="1:61" s="14" customFormat="1" ht="18" customHeight="1" thickBot="1">
      <c r="A29" s="420"/>
      <c r="B29" s="376" t="s">
        <v>176</v>
      </c>
      <c r="C29" s="376" t="s">
        <v>25</v>
      </c>
      <c r="D29" s="12" t="s">
        <v>18</v>
      </c>
      <c r="E29" s="321">
        <v>2</v>
      </c>
      <c r="F29" s="321">
        <v>2</v>
      </c>
      <c r="G29" s="321">
        <v>4</v>
      </c>
      <c r="H29" s="321">
        <v>2</v>
      </c>
      <c r="I29" s="321">
        <v>4</v>
      </c>
      <c r="J29" s="321">
        <v>2</v>
      </c>
      <c r="K29" s="321">
        <v>4</v>
      </c>
      <c r="L29" s="311">
        <v>2</v>
      </c>
      <c r="M29" s="311">
        <v>4</v>
      </c>
      <c r="N29" s="311">
        <v>2</v>
      </c>
      <c r="O29" s="312">
        <v>2</v>
      </c>
      <c r="P29" s="312">
        <v>4</v>
      </c>
      <c r="Q29" s="311">
        <v>2</v>
      </c>
      <c r="R29" s="311">
        <v>4</v>
      </c>
      <c r="S29" s="311">
        <v>2</v>
      </c>
      <c r="T29" s="311">
        <v>4</v>
      </c>
      <c r="U29" s="312">
        <v>4</v>
      </c>
      <c r="V29" s="322">
        <f>SUM(E29:U29,Y29)</f>
        <v>54</v>
      </c>
      <c r="W29" s="279"/>
      <c r="X29" s="323"/>
      <c r="Y29" s="312">
        <v>4</v>
      </c>
      <c r="Z29" s="314"/>
      <c r="AA29" s="311"/>
      <c r="AB29" s="311"/>
      <c r="AC29" s="313"/>
      <c r="AD29" s="313"/>
      <c r="AE29" s="313"/>
      <c r="AF29" s="315"/>
      <c r="AG29" s="315"/>
      <c r="AH29" s="315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1"/>
      <c r="AT29" s="311"/>
      <c r="AU29" s="311"/>
      <c r="AV29" s="223"/>
      <c r="AW29" s="276"/>
      <c r="AX29" s="327">
        <f t="shared" si="9"/>
        <v>0</v>
      </c>
      <c r="AY29" s="190">
        <f t="shared" si="11"/>
        <v>54</v>
      </c>
      <c r="AZ29" s="79"/>
      <c r="BA29" s="79"/>
      <c r="BB29" s="79"/>
      <c r="BC29" s="79"/>
      <c r="BD29" s="79"/>
      <c r="BE29" s="79"/>
      <c r="BF29" s="79"/>
      <c r="BG29" s="83"/>
      <c r="BH29" s="87"/>
      <c r="BI29" s="88"/>
    </row>
    <row r="30" spans="1:61" ht="18" customHeight="1" thickBot="1">
      <c r="A30" s="420"/>
      <c r="B30" s="376"/>
      <c r="C30" s="376"/>
      <c r="D30" s="12" t="s">
        <v>19</v>
      </c>
      <c r="E30" s="321">
        <v>1</v>
      </c>
      <c r="F30" s="321">
        <v>1</v>
      </c>
      <c r="G30" s="321">
        <v>2</v>
      </c>
      <c r="H30" s="321">
        <v>1</v>
      </c>
      <c r="I30" s="321">
        <v>2</v>
      </c>
      <c r="J30" s="321">
        <v>1</v>
      </c>
      <c r="K30" s="321">
        <v>2</v>
      </c>
      <c r="L30" s="311">
        <v>1</v>
      </c>
      <c r="M30" s="311">
        <v>2</v>
      </c>
      <c r="N30" s="311">
        <v>1</v>
      </c>
      <c r="O30" s="312">
        <v>1</v>
      </c>
      <c r="P30" s="312">
        <v>2</v>
      </c>
      <c r="Q30" s="311">
        <v>1</v>
      </c>
      <c r="R30" s="311">
        <v>2</v>
      </c>
      <c r="S30" s="311">
        <v>1</v>
      </c>
      <c r="T30" s="311">
        <v>2</v>
      </c>
      <c r="U30" s="312">
        <v>2</v>
      </c>
      <c r="V30" s="322">
        <f>SUM(E30:U30,Y30)</f>
        <v>27</v>
      </c>
      <c r="W30" s="279"/>
      <c r="X30" s="323"/>
      <c r="Y30" s="312">
        <v>2</v>
      </c>
      <c r="Z30" s="314"/>
      <c r="AA30" s="311"/>
      <c r="AB30" s="311"/>
      <c r="AC30" s="313"/>
      <c r="AD30" s="313"/>
      <c r="AE30" s="313"/>
      <c r="AF30" s="315"/>
      <c r="AG30" s="315"/>
      <c r="AH30" s="315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1"/>
      <c r="AT30" s="311"/>
      <c r="AU30" s="311"/>
      <c r="AV30" s="223"/>
      <c r="AW30" s="276"/>
      <c r="AX30" s="327">
        <f t="shared" si="9"/>
        <v>0</v>
      </c>
      <c r="AY30" s="190">
        <f t="shared" si="11"/>
        <v>27</v>
      </c>
      <c r="AZ30" s="79"/>
      <c r="BA30" s="79"/>
      <c r="BB30" s="79"/>
      <c r="BC30" s="79"/>
      <c r="BD30" s="79"/>
      <c r="BE30" s="79"/>
      <c r="BF30" s="79"/>
      <c r="BG30" s="83"/>
      <c r="BH30" s="87"/>
      <c r="BI30" s="86"/>
    </row>
    <row r="31" spans="1:61" ht="18" customHeight="1" thickBot="1">
      <c r="A31" s="420"/>
      <c r="B31" s="432" t="s">
        <v>169</v>
      </c>
      <c r="C31" s="440" t="s">
        <v>26</v>
      </c>
      <c r="D31" s="213" t="s">
        <v>18</v>
      </c>
      <c r="E31" s="235">
        <f>E33+E35+E37</f>
        <v>8</v>
      </c>
      <c r="F31" s="235">
        <f aca="true" t="shared" si="12" ref="F31:U31">F33+F35+F37</f>
        <v>6</v>
      </c>
      <c r="G31" s="235">
        <f t="shared" si="12"/>
        <v>6</v>
      </c>
      <c r="H31" s="235">
        <f t="shared" si="12"/>
        <v>6</v>
      </c>
      <c r="I31" s="235">
        <f t="shared" si="12"/>
        <v>6</v>
      </c>
      <c r="J31" s="235">
        <f t="shared" si="12"/>
        <v>6</v>
      </c>
      <c r="K31" s="235">
        <f t="shared" si="12"/>
        <v>6</v>
      </c>
      <c r="L31" s="235">
        <f t="shared" si="12"/>
        <v>6</v>
      </c>
      <c r="M31" s="235">
        <f t="shared" si="12"/>
        <v>8</v>
      </c>
      <c r="N31" s="235">
        <f t="shared" si="12"/>
        <v>6</v>
      </c>
      <c r="O31" s="235">
        <f t="shared" si="12"/>
        <v>8</v>
      </c>
      <c r="P31" s="235">
        <f t="shared" si="12"/>
        <v>4</v>
      </c>
      <c r="Q31" s="235">
        <f t="shared" si="12"/>
        <v>6</v>
      </c>
      <c r="R31" s="235">
        <f t="shared" si="12"/>
        <v>6</v>
      </c>
      <c r="S31" s="235">
        <f t="shared" si="12"/>
        <v>6</v>
      </c>
      <c r="T31" s="235">
        <f t="shared" si="12"/>
        <v>6</v>
      </c>
      <c r="U31" s="235">
        <f t="shared" si="12"/>
        <v>6</v>
      </c>
      <c r="V31" s="195">
        <f>V33+V35+V37</f>
        <v>112</v>
      </c>
      <c r="W31" s="78"/>
      <c r="X31" s="82"/>
      <c r="Y31" s="235">
        <f>Y33+Y35+Y37</f>
        <v>6</v>
      </c>
      <c r="Z31" s="211"/>
      <c r="AA31" s="235">
        <f aca="true" t="shared" si="13" ref="AA31:AE32">AA33+AA35+AA37</f>
        <v>6</v>
      </c>
      <c r="AB31" s="235">
        <f t="shared" si="13"/>
        <v>4</v>
      </c>
      <c r="AC31" s="235">
        <f t="shared" si="13"/>
        <v>6</v>
      </c>
      <c r="AD31" s="235">
        <f t="shared" si="13"/>
        <v>4</v>
      </c>
      <c r="AE31" s="235">
        <f t="shared" si="13"/>
        <v>6</v>
      </c>
      <c r="AF31" s="200"/>
      <c r="AG31" s="200"/>
      <c r="AH31" s="200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35">
        <f aca="true" t="shared" si="14" ref="AS31:AU32">AS33+AS35+AS37</f>
        <v>6</v>
      </c>
      <c r="AT31" s="235">
        <f t="shared" si="14"/>
        <v>6</v>
      </c>
      <c r="AU31" s="235">
        <f t="shared" si="14"/>
        <v>5</v>
      </c>
      <c r="AV31" s="223"/>
      <c r="AW31" s="276"/>
      <c r="AX31" s="195">
        <f>AX33+AX35+AX37</f>
        <v>43</v>
      </c>
      <c r="AY31" s="190">
        <f t="shared" si="3"/>
        <v>155</v>
      </c>
      <c r="AZ31" s="79"/>
      <c r="BA31" s="79"/>
      <c r="BB31" s="79"/>
      <c r="BC31" s="79"/>
      <c r="BD31" s="79"/>
      <c r="BE31" s="79"/>
      <c r="BF31" s="79"/>
      <c r="BG31" s="83"/>
      <c r="BH31" s="11"/>
      <c r="BI31" s="86"/>
    </row>
    <row r="32" spans="1:61" ht="18" customHeight="1" thickBot="1">
      <c r="A32" s="420"/>
      <c r="B32" s="432"/>
      <c r="C32" s="441"/>
      <c r="D32" s="213" t="s">
        <v>19</v>
      </c>
      <c r="E32" s="235">
        <f>E34+E36+E38</f>
        <v>4</v>
      </c>
      <c r="F32" s="235">
        <f aca="true" t="shared" si="15" ref="F32:U32">F34+F36+F38</f>
        <v>3</v>
      </c>
      <c r="G32" s="235">
        <f t="shared" si="15"/>
        <v>3</v>
      </c>
      <c r="H32" s="235">
        <f t="shared" si="15"/>
        <v>3</v>
      </c>
      <c r="I32" s="235">
        <f t="shared" si="15"/>
        <v>3</v>
      </c>
      <c r="J32" s="235">
        <f t="shared" si="15"/>
        <v>3</v>
      </c>
      <c r="K32" s="235">
        <f t="shared" si="15"/>
        <v>3</v>
      </c>
      <c r="L32" s="235">
        <f t="shared" si="15"/>
        <v>3</v>
      </c>
      <c r="M32" s="235">
        <f t="shared" si="15"/>
        <v>4</v>
      </c>
      <c r="N32" s="235">
        <f t="shared" si="15"/>
        <v>3</v>
      </c>
      <c r="O32" s="235">
        <f t="shared" si="15"/>
        <v>4</v>
      </c>
      <c r="P32" s="235">
        <f t="shared" si="15"/>
        <v>2</v>
      </c>
      <c r="Q32" s="235">
        <f t="shared" si="15"/>
        <v>3</v>
      </c>
      <c r="R32" s="235">
        <f t="shared" si="15"/>
        <v>3</v>
      </c>
      <c r="S32" s="235">
        <f t="shared" si="15"/>
        <v>3</v>
      </c>
      <c r="T32" s="235">
        <f t="shared" si="15"/>
        <v>3</v>
      </c>
      <c r="U32" s="235">
        <f t="shared" si="15"/>
        <v>3</v>
      </c>
      <c r="V32" s="195">
        <f>V34+V36+V38</f>
        <v>56</v>
      </c>
      <c r="W32" s="78"/>
      <c r="X32" s="82"/>
      <c r="Y32" s="235">
        <f>Y34+Y36+Y38</f>
        <v>3</v>
      </c>
      <c r="Z32" s="211"/>
      <c r="AA32" s="235">
        <f t="shared" si="13"/>
        <v>3</v>
      </c>
      <c r="AB32" s="235">
        <f t="shared" si="13"/>
        <v>2</v>
      </c>
      <c r="AC32" s="235">
        <f t="shared" si="13"/>
        <v>3</v>
      </c>
      <c r="AD32" s="235">
        <f t="shared" si="13"/>
        <v>2</v>
      </c>
      <c r="AE32" s="235">
        <f t="shared" si="13"/>
        <v>3</v>
      </c>
      <c r="AF32" s="200"/>
      <c r="AG32" s="200"/>
      <c r="AH32" s="200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35">
        <f t="shared" si="14"/>
        <v>3</v>
      </c>
      <c r="AT32" s="235">
        <f t="shared" si="14"/>
        <v>3</v>
      </c>
      <c r="AU32" s="235">
        <f t="shared" si="14"/>
        <v>3</v>
      </c>
      <c r="AV32" s="223"/>
      <c r="AW32" s="276"/>
      <c r="AX32" s="195">
        <f>AX34+AX36+AX38</f>
        <v>22</v>
      </c>
      <c r="AY32" s="190">
        <f t="shared" si="3"/>
        <v>78</v>
      </c>
      <c r="AZ32" s="79"/>
      <c r="BA32" s="79"/>
      <c r="BB32" s="79"/>
      <c r="BC32" s="79"/>
      <c r="BD32" s="79"/>
      <c r="BE32" s="79"/>
      <c r="BF32" s="79"/>
      <c r="BG32" s="83"/>
      <c r="BH32" s="11"/>
      <c r="BI32" s="86"/>
    </row>
    <row r="33" spans="1:61" ht="18" customHeight="1" thickBot="1">
      <c r="A33" s="420"/>
      <c r="B33" s="377" t="s">
        <v>177</v>
      </c>
      <c r="C33" s="377" t="s">
        <v>61</v>
      </c>
      <c r="D33" s="12" t="s">
        <v>18</v>
      </c>
      <c r="E33" s="232">
        <v>2</v>
      </c>
      <c r="F33" s="232">
        <v>2</v>
      </c>
      <c r="G33" s="232">
        <v>2</v>
      </c>
      <c r="H33" s="232">
        <v>2</v>
      </c>
      <c r="I33" s="232">
        <v>2</v>
      </c>
      <c r="J33" s="232">
        <v>2</v>
      </c>
      <c r="K33" s="232">
        <v>2</v>
      </c>
      <c r="L33" s="232">
        <v>2</v>
      </c>
      <c r="M33" s="232">
        <v>2</v>
      </c>
      <c r="N33" s="232">
        <v>2</v>
      </c>
      <c r="O33" s="232">
        <v>2</v>
      </c>
      <c r="P33" s="232">
        <v>2</v>
      </c>
      <c r="Q33" s="232"/>
      <c r="R33" s="232">
        <v>2</v>
      </c>
      <c r="S33" s="232"/>
      <c r="T33" s="232">
        <v>2</v>
      </c>
      <c r="U33" s="232"/>
      <c r="V33" s="322">
        <f aca="true" t="shared" si="16" ref="V33:V38">SUM(E33:U33,Y33)</f>
        <v>30</v>
      </c>
      <c r="W33" s="78"/>
      <c r="X33" s="82"/>
      <c r="Y33" s="232">
        <v>2</v>
      </c>
      <c r="Z33" s="229"/>
      <c r="AA33" s="226"/>
      <c r="AB33" s="226"/>
      <c r="AC33" s="272"/>
      <c r="AD33" s="272"/>
      <c r="AE33" s="272"/>
      <c r="AF33" s="227"/>
      <c r="AG33" s="227"/>
      <c r="AH33" s="227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6"/>
      <c r="AT33" s="226"/>
      <c r="AU33" s="226"/>
      <c r="AV33" s="223"/>
      <c r="AW33" s="276"/>
      <c r="AX33" s="328">
        <f aca="true" t="shared" si="17" ref="AX33:AX38">SUM(AA33:AW33)</f>
        <v>0</v>
      </c>
      <c r="AY33" s="190">
        <f t="shared" si="3"/>
        <v>30</v>
      </c>
      <c r="AZ33" s="79"/>
      <c r="BA33" s="79"/>
      <c r="BB33" s="79"/>
      <c r="BC33" s="79"/>
      <c r="BD33" s="79"/>
      <c r="BE33" s="79"/>
      <c r="BF33" s="79"/>
      <c r="BG33" s="83"/>
      <c r="BH33" s="11"/>
      <c r="BI33" s="86"/>
    </row>
    <row r="34" spans="1:61" ht="18" customHeight="1" thickBot="1">
      <c r="A34" s="420"/>
      <c r="B34" s="378"/>
      <c r="C34" s="378"/>
      <c r="D34" s="12" t="s">
        <v>19</v>
      </c>
      <c r="E34" s="232">
        <v>1</v>
      </c>
      <c r="F34" s="232">
        <v>1</v>
      </c>
      <c r="G34" s="232">
        <v>1</v>
      </c>
      <c r="H34" s="232">
        <v>1</v>
      </c>
      <c r="I34" s="232">
        <v>1</v>
      </c>
      <c r="J34" s="232">
        <v>1</v>
      </c>
      <c r="K34" s="232">
        <v>1</v>
      </c>
      <c r="L34" s="232">
        <v>1</v>
      </c>
      <c r="M34" s="232">
        <v>1</v>
      </c>
      <c r="N34" s="232">
        <v>1</v>
      </c>
      <c r="O34" s="232">
        <v>1</v>
      </c>
      <c r="P34" s="232">
        <v>1</v>
      </c>
      <c r="Q34" s="232"/>
      <c r="R34" s="232">
        <v>1</v>
      </c>
      <c r="S34" s="232"/>
      <c r="T34" s="232">
        <v>1</v>
      </c>
      <c r="U34" s="232"/>
      <c r="V34" s="322">
        <f t="shared" si="16"/>
        <v>15</v>
      </c>
      <c r="W34" s="78"/>
      <c r="X34" s="82"/>
      <c r="Y34" s="312">
        <v>1</v>
      </c>
      <c r="Z34" s="229"/>
      <c r="AA34" s="311"/>
      <c r="AB34" s="311"/>
      <c r="AC34" s="313"/>
      <c r="AD34" s="313"/>
      <c r="AE34" s="313"/>
      <c r="AF34" s="315"/>
      <c r="AG34" s="315"/>
      <c r="AH34" s="315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1"/>
      <c r="AT34" s="311"/>
      <c r="AU34" s="311"/>
      <c r="AV34" s="223"/>
      <c r="AW34" s="276"/>
      <c r="AX34" s="328">
        <f t="shared" si="17"/>
        <v>0</v>
      </c>
      <c r="AY34" s="190">
        <f t="shared" si="3"/>
        <v>15</v>
      </c>
      <c r="AZ34" s="79"/>
      <c r="BA34" s="79"/>
      <c r="BB34" s="79"/>
      <c r="BC34" s="79"/>
      <c r="BD34" s="79"/>
      <c r="BE34" s="79"/>
      <c r="BF34" s="79"/>
      <c r="BG34" s="83"/>
      <c r="BH34" s="11"/>
      <c r="BI34" s="86"/>
    </row>
    <row r="35" spans="1:61" ht="18" customHeight="1" thickBot="1">
      <c r="A35" s="420"/>
      <c r="B35" s="376" t="s">
        <v>179</v>
      </c>
      <c r="C35" s="376" t="s">
        <v>178</v>
      </c>
      <c r="D35" s="12" t="s">
        <v>18</v>
      </c>
      <c r="E35" s="232">
        <v>2</v>
      </c>
      <c r="F35" s="232"/>
      <c r="G35" s="232">
        <v>2</v>
      </c>
      <c r="H35" s="232"/>
      <c r="I35" s="232">
        <v>2</v>
      </c>
      <c r="J35" s="232"/>
      <c r="K35" s="232">
        <v>2</v>
      </c>
      <c r="L35" s="233"/>
      <c r="M35" s="233">
        <v>2</v>
      </c>
      <c r="N35" s="233"/>
      <c r="O35" s="234">
        <v>2</v>
      </c>
      <c r="P35" s="234"/>
      <c r="Q35" s="233">
        <v>2</v>
      </c>
      <c r="R35" s="233"/>
      <c r="S35" s="233">
        <v>2</v>
      </c>
      <c r="T35" s="233"/>
      <c r="U35" s="233">
        <v>2</v>
      </c>
      <c r="V35" s="322">
        <f t="shared" si="16"/>
        <v>18</v>
      </c>
      <c r="W35" s="78"/>
      <c r="X35" s="82"/>
      <c r="Y35" s="234"/>
      <c r="Z35" s="229"/>
      <c r="AA35" s="311">
        <v>6</v>
      </c>
      <c r="AB35" s="311">
        <v>4</v>
      </c>
      <c r="AC35" s="313">
        <v>6</v>
      </c>
      <c r="AD35" s="313">
        <v>4</v>
      </c>
      <c r="AE35" s="313">
        <v>6</v>
      </c>
      <c r="AF35" s="315"/>
      <c r="AG35" s="315"/>
      <c r="AH35" s="315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1">
        <v>6</v>
      </c>
      <c r="AT35" s="311">
        <v>6</v>
      </c>
      <c r="AU35" s="311">
        <v>5</v>
      </c>
      <c r="AV35" s="223"/>
      <c r="AW35" s="276"/>
      <c r="AX35" s="328">
        <f>SUM(AA35:AW35)</f>
        <v>43</v>
      </c>
      <c r="AY35" s="190">
        <f>AX35+V35</f>
        <v>61</v>
      </c>
      <c r="AZ35" s="79"/>
      <c r="BA35" s="79"/>
      <c r="BB35" s="79"/>
      <c r="BC35" s="79"/>
      <c r="BD35" s="79"/>
      <c r="BE35" s="79"/>
      <c r="BF35" s="79"/>
      <c r="BG35" s="83"/>
      <c r="BH35" s="87"/>
      <c r="BI35" s="86"/>
    </row>
    <row r="36" spans="1:61" ht="18" customHeight="1" thickBot="1">
      <c r="A36" s="420"/>
      <c r="B36" s="376"/>
      <c r="C36" s="376"/>
      <c r="D36" s="12" t="s">
        <v>19</v>
      </c>
      <c r="E36" s="232">
        <v>1</v>
      </c>
      <c r="F36" s="232"/>
      <c r="G36" s="232">
        <v>1</v>
      </c>
      <c r="H36" s="232"/>
      <c r="I36" s="232">
        <v>1</v>
      </c>
      <c r="J36" s="232"/>
      <c r="K36" s="232">
        <v>1</v>
      </c>
      <c r="L36" s="233"/>
      <c r="M36" s="233">
        <v>1</v>
      </c>
      <c r="N36" s="233"/>
      <c r="O36" s="234">
        <v>1</v>
      </c>
      <c r="P36" s="234"/>
      <c r="Q36" s="233">
        <v>1</v>
      </c>
      <c r="R36" s="233"/>
      <c r="S36" s="233">
        <v>1</v>
      </c>
      <c r="T36" s="233"/>
      <c r="U36" s="233">
        <v>1</v>
      </c>
      <c r="V36" s="322">
        <f t="shared" si="16"/>
        <v>9</v>
      </c>
      <c r="W36" s="78"/>
      <c r="X36" s="82"/>
      <c r="Y36" s="234"/>
      <c r="Z36" s="229"/>
      <c r="AA36" s="311">
        <v>3</v>
      </c>
      <c r="AB36" s="311">
        <v>2</v>
      </c>
      <c r="AC36" s="313">
        <v>3</v>
      </c>
      <c r="AD36" s="313">
        <v>2</v>
      </c>
      <c r="AE36" s="313">
        <v>3</v>
      </c>
      <c r="AF36" s="315"/>
      <c r="AG36" s="315"/>
      <c r="AH36" s="315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1">
        <v>3</v>
      </c>
      <c r="AT36" s="311">
        <v>3</v>
      </c>
      <c r="AU36" s="311">
        <v>3</v>
      </c>
      <c r="AV36" s="223"/>
      <c r="AW36" s="276"/>
      <c r="AX36" s="328">
        <f>SUM(AA36:AW36)</f>
        <v>22</v>
      </c>
      <c r="AY36" s="190">
        <f>AX36+V36</f>
        <v>31</v>
      </c>
      <c r="AZ36" s="79"/>
      <c r="BA36" s="79"/>
      <c r="BB36" s="79"/>
      <c r="BC36" s="79"/>
      <c r="BD36" s="79"/>
      <c r="BE36" s="79"/>
      <c r="BF36" s="79"/>
      <c r="BG36" s="83"/>
      <c r="BH36" s="87"/>
      <c r="BI36" s="86"/>
    </row>
    <row r="37" spans="1:61" ht="18" customHeight="1" thickBot="1">
      <c r="A37" s="420"/>
      <c r="B37" s="376" t="s">
        <v>150</v>
      </c>
      <c r="C37" s="376" t="s">
        <v>149</v>
      </c>
      <c r="D37" s="12" t="s">
        <v>18</v>
      </c>
      <c r="E37" s="321">
        <v>4</v>
      </c>
      <c r="F37" s="321">
        <v>4</v>
      </c>
      <c r="G37" s="321">
        <v>2</v>
      </c>
      <c r="H37" s="321">
        <v>4</v>
      </c>
      <c r="I37" s="321">
        <v>2</v>
      </c>
      <c r="J37" s="321">
        <v>4</v>
      </c>
      <c r="K37" s="321">
        <v>2</v>
      </c>
      <c r="L37" s="311">
        <v>4</v>
      </c>
      <c r="M37" s="311">
        <v>4</v>
      </c>
      <c r="N37" s="311">
        <v>4</v>
      </c>
      <c r="O37" s="312">
        <v>4</v>
      </c>
      <c r="P37" s="312">
        <v>2</v>
      </c>
      <c r="Q37" s="311">
        <v>4</v>
      </c>
      <c r="R37" s="311">
        <v>4</v>
      </c>
      <c r="S37" s="311">
        <v>4</v>
      </c>
      <c r="T37" s="311">
        <v>4</v>
      </c>
      <c r="U37" s="311">
        <v>4</v>
      </c>
      <c r="V37" s="322">
        <f t="shared" si="16"/>
        <v>64</v>
      </c>
      <c r="W37" s="78"/>
      <c r="X37" s="82"/>
      <c r="Y37" s="312">
        <v>4</v>
      </c>
      <c r="Z37" s="229"/>
      <c r="AA37" s="311"/>
      <c r="AB37" s="311"/>
      <c r="AC37" s="313"/>
      <c r="AD37" s="313"/>
      <c r="AE37" s="313"/>
      <c r="AF37" s="315"/>
      <c r="AG37" s="315"/>
      <c r="AH37" s="315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1"/>
      <c r="AT37" s="311"/>
      <c r="AU37" s="311"/>
      <c r="AV37" s="223"/>
      <c r="AW37" s="276"/>
      <c r="AX37" s="328">
        <f t="shared" si="17"/>
        <v>0</v>
      </c>
      <c r="AY37" s="190">
        <f t="shared" si="3"/>
        <v>64</v>
      </c>
      <c r="AZ37" s="79"/>
      <c r="BA37" s="79"/>
      <c r="BB37" s="79"/>
      <c r="BC37" s="79"/>
      <c r="BD37" s="79"/>
      <c r="BE37" s="79"/>
      <c r="BF37" s="79"/>
      <c r="BG37" s="83"/>
      <c r="BH37" s="87"/>
      <c r="BI37" s="86"/>
    </row>
    <row r="38" spans="1:61" ht="18" customHeight="1" thickBot="1">
      <c r="A38" s="420"/>
      <c r="B38" s="376"/>
      <c r="C38" s="376"/>
      <c r="D38" s="12" t="s">
        <v>19</v>
      </c>
      <c r="E38" s="321">
        <v>2</v>
      </c>
      <c r="F38" s="321">
        <v>2</v>
      </c>
      <c r="G38" s="321">
        <v>1</v>
      </c>
      <c r="H38" s="321">
        <v>2</v>
      </c>
      <c r="I38" s="321">
        <v>1</v>
      </c>
      <c r="J38" s="321">
        <v>2</v>
      </c>
      <c r="K38" s="321">
        <v>1</v>
      </c>
      <c r="L38" s="311">
        <v>2</v>
      </c>
      <c r="M38" s="311">
        <v>2</v>
      </c>
      <c r="N38" s="311">
        <v>2</v>
      </c>
      <c r="O38" s="312">
        <v>2</v>
      </c>
      <c r="P38" s="312">
        <v>1</v>
      </c>
      <c r="Q38" s="311">
        <v>2</v>
      </c>
      <c r="R38" s="311">
        <v>2</v>
      </c>
      <c r="S38" s="311">
        <v>2</v>
      </c>
      <c r="T38" s="311">
        <v>2</v>
      </c>
      <c r="U38" s="311">
        <v>2</v>
      </c>
      <c r="V38" s="322">
        <f t="shared" si="16"/>
        <v>32</v>
      </c>
      <c r="W38" s="78"/>
      <c r="X38" s="82"/>
      <c r="Y38" s="312">
        <v>2</v>
      </c>
      <c r="Z38" s="229"/>
      <c r="AA38" s="311"/>
      <c r="AB38" s="311"/>
      <c r="AC38" s="313"/>
      <c r="AD38" s="313"/>
      <c r="AE38" s="313"/>
      <c r="AF38" s="315"/>
      <c r="AG38" s="315"/>
      <c r="AH38" s="315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1"/>
      <c r="AT38" s="311"/>
      <c r="AU38" s="311"/>
      <c r="AV38" s="223"/>
      <c r="AW38" s="276"/>
      <c r="AX38" s="328">
        <f t="shared" si="17"/>
        <v>0</v>
      </c>
      <c r="AY38" s="190">
        <f t="shared" si="3"/>
        <v>32</v>
      </c>
      <c r="AZ38" s="79"/>
      <c r="BA38" s="79"/>
      <c r="BB38" s="79"/>
      <c r="BC38" s="79"/>
      <c r="BD38" s="79"/>
      <c r="BE38" s="79"/>
      <c r="BF38" s="79"/>
      <c r="BG38" s="83"/>
      <c r="BH38" s="87"/>
      <c r="BI38" s="86"/>
    </row>
    <row r="39" spans="1:61" s="76" customFormat="1" ht="18" customHeight="1" thickBot="1">
      <c r="A39" s="420"/>
      <c r="B39" s="442" t="s">
        <v>35</v>
      </c>
      <c r="C39" s="444" t="s">
        <v>125</v>
      </c>
      <c r="D39" s="214" t="s">
        <v>18</v>
      </c>
      <c r="E39" s="235">
        <f>E41+E43</f>
        <v>4</v>
      </c>
      <c r="F39" s="235">
        <f aca="true" t="shared" si="18" ref="F39:U39">F41+F43</f>
        <v>4</v>
      </c>
      <c r="G39" s="235">
        <f t="shared" si="18"/>
        <v>2</v>
      </c>
      <c r="H39" s="235">
        <f t="shared" si="18"/>
        <v>2</v>
      </c>
      <c r="I39" s="235">
        <f t="shared" si="18"/>
        <v>4</v>
      </c>
      <c r="J39" s="235">
        <f t="shared" si="18"/>
        <v>2</v>
      </c>
      <c r="K39" s="235">
        <f t="shared" si="18"/>
        <v>2</v>
      </c>
      <c r="L39" s="235">
        <f t="shared" si="18"/>
        <v>2</v>
      </c>
      <c r="M39" s="235">
        <f t="shared" si="18"/>
        <v>2</v>
      </c>
      <c r="N39" s="235">
        <f t="shared" si="18"/>
        <v>4</v>
      </c>
      <c r="O39" s="235">
        <f t="shared" si="18"/>
        <v>2</v>
      </c>
      <c r="P39" s="235">
        <f t="shared" si="18"/>
        <v>4</v>
      </c>
      <c r="Q39" s="235">
        <f t="shared" si="18"/>
        <v>4</v>
      </c>
      <c r="R39" s="235">
        <f t="shared" si="18"/>
        <v>2</v>
      </c>
      <c r="S39" s="235">
        <f t="shared" si="18"/>
        <v>4</v>
      </c>
      <c r="T39" s="235">
        <f t="shared" si="18"/>
        <v>2</v>
      </c>
      <c r="U39" s="235">
        <f t="shared" si="18"/>
        <v>4</v>
      </c>
      <c r="V39" s="329">
        <f>V41+V43</f>
        <v>54</v>
      </c>
      <c r="W39" s="230"/>
      <c r="X39" s="231"/>
      <c r="Y39" s="235">
        <f>Y41+Y43</f>
        <v>4</v>
      </c>
      <c r="Z39" s="229"/>
      <c r="AA39" s="235">
        <f aca="true" t="shared" si="19" ref="AA39:AE40">AA41+AA43</f>
        <v>4</v>
      </c>
      <c r="AB39" s="330">
        <f t="shared" si="19"/>
        <v>6</v>
      </c>
      <c r="AC39" s="330">
        <f t="shared" si="19"/>
        <v>4</v>
      </c>
      <c r="AD39" s="330">
        <f t="shared" si="19"/>
        <v>6</v>
      </c>
      <c r="AE39" s="330">
        <f t="shared" si="19"/>
        <v>4</v>
      </c>
      <c r="AF39" s="315"/>
      <c r="AG39" s="315"/>
      <c r="AH39" s="315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30">
        <f aca="true" t="shared" si="20" ref="AS39:AU40">AS41+AS43</f>
        <v>6</v>
      </c>
      <c r="AT39" s="330">
        <f t="shared" si="20"/>
        <v>4</v>
      </c>
      <c r="AU39" s="330">
        <f t="shared" si="20"/>
        <v>4</v>
      </c>
      <c r="AV39" s="223"/>
      <c r="AW39" s="276"/>
      <c r="AX39" s="328">
        <f>AX41+AX43</f>
        <v>38</v>
      </c>
      <c r="AY39" s="190">
        <f t="shared" si="3"/>
        <v>92</v>
      </c>
      <c r="AZ39" s="79"/>
      <c r="BA39" s="79"/>
      <c r="BB39" s="79"/>
      <c r="BC39" s="79"/>
      <c r="BD39" s="79"/>
      <c r="BE39" s="79"/>
      <c r="BF39" s="79"/>
      <c r="BG39" s="83"/>
      <c r="BH39" s="87"/>
      <c r="BI39" s="86"/>
    </row>
    <row r="40" spans="1:61" s="76" customFormat="1" ht="18" customHeight="1" thickBot="1">
      <c r="A40" s="420"/>
      <c r="B40" s="443"/>
      <c r="C40" s="445"/>
      <c r="D40" s="215" t="s">
        <v>19</v>
      </c>
      <c r="E40" s="235"/>
      <c r="F40" s="235">
        <f aca="true" t="shared" si="21" ref="F40:U40">F42+F44</f>
        <v>1</v>
      </c>
      <c r="G40" s="235">
        <f t="shared" si="21"/>
        <v>1</v>
      </c>
      <c r="H40" s="235">
        <f t="shared" si="21"/>
        <v>1</v>
      </c>
      <c r="I40" s="235">
        <f t="shared" si="21"/>
        <v>1</v>
      </c>
      <c r="J40" s="235">
        <f t="shared" si="21"/>
        <v>1</v>
      </c>
      <c r="K40" s="235">
        <f t="shared" si="21"/>
        <v>1</v>
      </c>
      <c r="L40" s="235">
        <f t="shared" si="21"/>
        <v>1</v>
      </c>
      <c r="M40" s="235">
        <f t="shared" si="21"/>
        <v>1</v>
      </c>
      <c r="N40" s="235">
        <f t="shared" si="21"/>
        <v>1</v>
      </c>
      <c r="O40" s="235">
        <f t="shared" si="21"/>
        <v>1</v>
      </c>
      <c r="P40" s="235">
        <f t="shared" si="21"/>
        <v>1</v>
      </c>
      <c r="Q40" s="235">
        <f t="shared" si="21"/>
        <v>1</v>
      </c>
      <c r="R40" s="235">
        <f t="shared" si="21"/>
        <v>1</v>
      </c>
      <c r="S40" s="235">
        <f t="shared" si="21"/>
        <v>1</v>
      </c>
      <c r="T40" s="235">
        <f t="shared" si="21"/>
        <v>1</v>
      </c>
      <c r="U40" s="235">
        <f t="shared" si="21"/>
        <v>2</v>
      </c>
      <c r="V40" s="329">
        <f>V42+V44</f>
        <v>19</v>
      </c>
      <c r="W40" s="230"/>
      <c r="X40" s="231"/>
      <c r="Y40" s="235">
        <f>Y42+Y44</f>
        <v>1</v>
      </c>
      <c r="Z40" s="229"/>
      <c r="AA40" s="235">
        <f t="shared" si="19"/>
        <v>0</v>
      </c>
      <c r="AB40" s="330">
        <f t="shared" si="19"/>
        <v>2</v>
      </c>
      <c r="AC40" s="330">
        <f t="shared" si="19"/>
        <v>0</v>
      </c>
      <c r="AD40" s="330">
        <f t="shared" si="19"/>
        <v>2</v>
      </c>
      <c r="AE40" s="330">
        <f t="shared" si="19"/>
        <v>0</v>
      </c>
      <c r="AF40" s="315"/>
      <c r="AG40" s="315"/>
      <c r="AH40" s="315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30">
        <f t="shared" si="20"/>
        <v>2</v>
      </c>
      <c r="AT40" s="330">
        <f t="shared" si="20"/>
        <v>1</v>
      </c>
      <c r="AU40" s="330">
        <f t="shared" si="20"/>
        <v>2</v>
      </c>
      <c r="AV40" s="223"/>
      <c r="AW40" s="276"/>
      <c r="AX40" s="328">
        <f>AX42+AX44</f>
        <v>9</v>
      </c>
      <c r="AY40" s="190">
        <f t="shared" si="3"/>
        <v>28</v>
      </c>
      <c r="AZ40" s="79"/>
      <c r="BA40" s="79"/>
      <c r="BB40" s="79"/>
      <c r="BC40" s="79"/>
      <c r="BD40" s="79"/>
      <c r="BE40" s="79"/>
      <c r="BF40" s="79"/>
      <c r="BG40" s="83"/>
      <c r="BH40" s="87"/>
      <c r="BI40" s="86"/>
    </row>
    <row r="41" spans="1:61" ht="18" customHeight="1" thickBot="1">
      <c r="A41" s="420"/>
      <c r="B41" s="376" t="s">
        <v>182</v>
      </c>
      <c r="C41" s="376" t="s">
        <v>126</v>
      </c>
      <c r="D41" s="12" t="s">
        <v>18</v>
      </c>
      <c r="E41" s="321">
        <v>4</v>
      </c>
      <c r="F41" s="321">
        <v>4</v>
      </c>
      <c r="G41" s="321">
        <v>2</v>
      </c>
      <c r="H41" s="321">
        <v>2</v>
      </c>
      <c r="I41" s="321">
        <v>4</v>
      </c>
      <c r="J41" s="321">
        <v>2</v>
      </c>
      <c r="K41" s="321">
        <v>2</v>
      </c>
      <c r="L41" s="311">
        <v>2</v>
      </c>
      <c r="M41" s="311">
        <v>2</v>
      </c>
      <c r="N41" s="311">
        <v>4</v>
      </c>
      <c r="O41" s="312">
        <v>2</v>
      </c>
      <c r="P41" s="312">
        <v>4</v>
      </c>
      <c r="Q41" s="311">
        <v>4</v>
      </c>
      <c r="R41" s="311">
        <v>2</v>
      </c>
      <c r="S41" s="324">
        <v>4</v>
      </c>
      <c r="T41" s="311">
        <v>2</v>
      </c>
      <c r="U41" s="311">
        <v>4</v>
      </c>
      <c r="V41" s="322">
        <f>SUM(E41:U41,Y41)</f>
        <v>54</v>
      </c>
      <c r="W41" s="325"/>
      <c r="X41" s="326"/>
      <c r="Y41" s="311">
        <v>4</v>
      </c>
      <c r="Z41" s="229"/>
      <c r="AA41" s="311">
        <v>4</v>
      </c>
      <c r="AB41" s="311">
        <v>4</v>
      </c>
      <c r="AC41" s="313">
        <v>4</v>
      </c>
      <c r="AD41" s="313">
        <v>4</v>
      </c>
      <c r="AE41" s="313">
        <v>4</v>
      </c>
      <c r="AF41" s="315"/>
      <c r="AG41" s="315"/>
      <c r="AH41" s="315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1">
        <v>4</v>
      </c>
      <c r="AT41" s="311">
        <v>4</v>
      </c>
      <c r="AU41" s="311">
        <v>2</v>
      </c>
      <c r="AV41" s="223"/>
      <c r="AW41" s="276"/>
      <c r="AX41" s="328">
        <f>SUM(AA41:AW41)</f>
        <v>30</v>
      </c>
      <c r="AY41" s="190">
        <f>AX41+V41</f>
        <v>84</v>
      </c>
      <c r="AZ41" s="79"/>
      <c r="BA41" s="79"/>
      <c r="BB41" s="79"/>
      <c r="BC41" s="79"/>
      <c r="BD41" s="79"/>
      <c r="BE41" s="79"/>
      <c r="BF41" s="79"/>
      <c r="BG41" s="83"/>
      <c r="BH41" s="87"/>
      <c r="BI41" s="86"/>
    </row>
    <row r="42" spans="1:61" ht="18" customHeight="1" thickBot="1">
      <c r="A42" s="420"/>
      <c r="B42" s="376"/>
      <c r="C42" s="376"/>
      <c r="D42" s="12" t="s">
        <v>19</v>
      </c>
      <c r="E42" s="321">
        <v>1</v>
      </c>
      <c r="F42" s="321">
        <v>1</v>
      </c>
      <c r="G42" s="321">
        <v>1</v>
      </c>
      <c r="H42" s="321">
        <v>1</v>
      </c>
      <c r="I42" s="321">
        <v>1</v>
      </c>
      <c r="J42" s="321">
        <v>1</v>
      </c>
      <c r="K42" s="321">
        <v>1</v>
      </c>
      <c r="L42" s="311">
        <v>1</v>
      </c>
      <c r="M42" s="311">
        <v>1</v>
      </c>
      <c r="N42" s="311">
        <v>1</v>
      </c>
      <c r="O42" s="312">
        <v>1</v>
      </c>
      <c r="P42" s="312">
        <v>1</v>
      </c>
      <c r="Q42" s="311">
        <v>1</v>
      </c>
      <c r="R42" s="311">
        <v>1</v>
      </c>
      <c r="S42" s="311">
        <v>1</v>
      </c>
      <c r="T42" s="311">
        <v>1</v>
      </c>
      <c r="U42" s="313">
        <v>2</v>
      </c>
      <c r="V42" s="322">
        <f>SUM(E42:U42,Y42)</f>
        <v>19</v>
      </c>
      <c r="W42" s="325"/>
      <c r="X42" s="326"/>
      <c r="Y42" s="312">
        <v>1</v>
      </c>
      <c r="Z42" s="229"/>
      <c r="AA42" s="311"/>
      <c r="AB42" s="311">
        <v>1</v>
      </c>
      <c r="AC42" s="313"/>
      <c r="AD42" s="313">
        <v>1</v>
      </c>
      <c r="AE42" s="313"/>
      <c r="AF42" s="315"/>
      <c r="AG42" s="315"/>
      <c r="AH42" s="315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1">
        <v>1</v>
      </c>
      <c r="AT42" s="311">
        <v>1</v>
      </c>
      <c r="AU42" s="311">
        <v>1</v>
      </c>
      <c r="AV42" s="223"/>
      <c r="AW42" s="276"/>
      <c r="AX42" s="328">
        <f>SUM(AA42:AW42)</f>
        <v>5</v>
      </c>
      <c r="AY42" s="190">
        <f>AX42+V42</f>
        <v>24</v>
      </c>
      <c r="AZ42" s="79"/>
      <c r="BA42" s="79"/>
      <c r="BB42" s="79"/>
      <c r="BC42" s="79"/>
      <c r="BD42" s="79"/>
      <c r="BE42" s="79"/>
      <c r="BF42" s="79"/>
      <c r="BG42" s="83"/>
      <c r="BH42" s="87"/>
      <c r="BI42" s="86"/>
    </row>
    <row r="43" spans="1:61" ht="18" customHeight="1" thickBot="1">
      <c r="A43" s="420"/>
      <c r="B43" s="376" t="s">
        <v>181</v>
      </c>
      <c r="C43" s="376" t="s">
        <v>180</v>
      </c>
      <c r="D43" s="12" t="s">
        <v>18</v>
      </c>
      <c r="E43" s="321"/>
      <c r="F43" s="321"/>
      <c r="G43" s="321"/>
      <c r="H43" s="321"/>
      <c r="I43" s="321"/>
      <c r="J43" s="321"/>
      <c r="K43" s="321"/>
      <c r="L43" s="311"/>
      <c r="M43" s="311"/>
      <c r="N43" s="311"/>
      <c r="O43" s="312"/>
      <c r="P43" s="312"/>
      <c r="Q43" s="311"/>
      <c r="R43" s="311"/>
      <c r="S43" s="311"/>
      <c r="T43" s="311"/>
      <c r="U43" s="313"/>
      <c r="V43" s="322">
        <f>SUM(E43:U43,Y43)</f>
        <v>0</v>
      </c>
      <c r="W43" s="325"/>
      <c r="X43" s="326"/>
      <c r="Y43" s="312"/>
      <c r="Z43" s="229"/>
      <c r="AA43" s="311"/>
      <c r="AB43" s="311">
        <v>2</v>
      </c>
      <c r="AC43" s="313"/>
      <c r="AD43" s="313">
        <v>2</v>
      </c>
      <c r="AE43" s="313"/>
      <c r="AF43" s="315"/>
      <c r="AG43" s="315"/>
      <c r="AH43" s="315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1">
        <v>2</v>
      </c>
      <c r="AT43" s="311"/>
      <c r="AU43" s="311">
        <v>2</v>
      </c>
      <c r="AV43" s="223"/>
      <c r="AW43" s="276"/>
      <c r="AX43" s="328">
        <f>SUM(AA43:AW43)</f>
        <v>8</v>
      </c>
      <c r="AY43" s="190">
        <f t="shared" si="3"/>
        <v>8</v>
      </c>
      <c r="AZ43" s="79"/>
      <c r="BA43" s="79"/>
      <c r="BB43" s="79"/>
      <c r="BC43" s="79"/>
      <c r="BD43" s="79"/>
      <c r="BE43" s="79"/>
      <c r="BF43" s="79"/>
      <c r="BG43" s="83"/>
      <c r="BH43" s="87"/>
      <c r="BI43" s="86"/>
    </row>
    <row r="44" spans="1:61" ht="18" customHeight="1" thickBot="1">
      <c r="A44" s="420"/>
      <c r="B44" s="376"/>
      <c r="C44" s="376"/>
      <c r="D44" s="12" t="s">
        <v>19</v>
      </c>
      <c r="E44" s="321"/>
      <c r="F44" s="321"/>
      <c r="G44" s="321"/>
      <c r="H44" s="321"/>
      <c r="I44" s="321"/>
      <c r="J44" s="321"/>
      <c r="K44" s="321"/>
      <c r="L44" s="311"/>
      <c r="M44" s="311"/>
      <c r="N44" s="311"/>
      <c r="O44" s="312"/>
      <c r="P44" s="312"/>
      <c r="Q44" s="311"/>
      <c r="R44" s="311"/>
      <c r="S44" s="311"/>
      <c r="T44" s="311"/>
      <c r="U44" s="313"/>
      <c r="V44" s="322">
        <f>SUM(E44:U44,Y44)</f>
        <v>0</v>
      </c>
      <c r="W44" s="325"/>
      <c r="X44" s="326"/>
      <c r="Y44" s="312"/>
      <c r="Z44" s="229"/>
      <c r="AA44" s="311"/>
      <c r="AB44" s="311">
        <v>1</v>
      </c>
      <c r="AC44" s="313"/>
      <c r="AD44" s="313">
        <v>1</v>
      </c>
      <c r="AE44" s="313"/>
      <c r="AF44" s="315"/>
      <c r="AG44" s="315"/>
      <c r="AH44" s="315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1">
        <v>1</v>
      </c>
      <c r="AT44" s="311"/>
      <c r="AU44" s="311">
        <v>1</v>
      </c>
      <c r="AV44" s="223"/>
      <c r="AW44" s="276"/>
      <c r="AX44" s="328">
        <f>SUM(AA44:AW44)</f>
        <v>4</v>
      </c>
      <c r="AY44" s="190">
        <f t="shared" si="3"/>
        <v>4</v>
      </c>
      <c r="AZ44" s="79"/>
      <c r="BA44" s="79"/>
      <c r="BB44" s="79"/>
      <c r="BC44" s="79"/>
      <c r="BD44" s="79"/>
      <c r="BE44" s="79"/>
      <c r="BF44" s="79"/>
      <c r="BG44" s="83"/>
      <c r="BH44" s="87"/>
      <c r="BI44" s="86"/>
    </row>
    <row r="45" spans="1:61" ht="18" customHeight="1" thickBot="1">
      <c r="A45" s="420"/>
      <c r="B45" s="430" t="s">
        <v>39</v>
      </c>
      <c r="C45" s="434" t="s">
        <v>40</v>
      </c>
      <c r="D45" s="216" t="s">
        <v>18</v>
      </c>
      <c r="E45" s="150">
        <f>E47+E55</f>
        <v>8</v>
      </c>
      <c r="F45" s="150">
        <f aca="true" t="shared" si="22" ref="F45:U45">F47+F55</f>
        <v>8</v>
      </c>
      <c r="G45" s="150">
        <f t="shared" si="22"/>
        <v>8</v>
      </c>
      <c r="H45" s="150">
        <f t="shared" si="22"/>
        <v>10</v>
      </c>
      <c r="I45" s="150">
        <f t="shared" si="22"/>
        <v>8</v>
      </c>
      <c r="J45" s="150">
        <f t="shared" si="22"/>
        <v>10</v>
      </c>
      <c r="K45" s="150">
        <f t="shared" si="22"/>
        <v>8</v>
      </c>
      <c r="L45" s="150">
        <f t="shared" si="22"/>
        <v>10</v>
      </c>
      <c r="M45" s="150">
        <f t="shared" si="22"/>
        <v>8</v>
      </c>
      <c r="N45" s="150">
        <f t="shared" si="22"/>
        <v>10</v>
      </c>
      <c r="O45" s="150">
        <f t="shared" si="22"/>
        <v>8</v>
      </c>
      <c r="P45" s="150">
        <f t="shared" si="22"/>
        <v>10</v>
      </c>
      <c r="Q45" s="150">
        <f t="shared" si="22"/>
        <v>8</v>
      </c>
      <c r="R45" s="150">
        <f t="shared" si="22"/>
        <v>10</v>
      </c>
      <c r="S45" s="150">
        <f t="shared" si="22"/>
        <v>10</v>
      </c>
      <c r="T45" s="150">
        <f t="shared" si="22"/>
        <v>10</v>
      </c>
      <c r="U45" s="150">
        <f t="shared" si="22"/>
        <v>8</v>
      </c>
      <c r="V45" s="91">
        <f>V47+V57</f>
        <v>162</v>
      </c>
      <c r="W45" s="78"/>
      <c r="X45" s="82"/>
      <c r="Y45" s="150">
        <f>Y47+Y55</f>
        <v>10</v>
      </c>
      <c r="Z45" s="224"/>
      <c r="AA45" s="150">
        <f>AA47+AA55</f>
        <v>18</v>
      </c>
      <c r="AB45" s="150">
        <f>AB47+AB55</f>
        <v>18</v>
      </c>
      <c r="AC45" s="150">
        <f>AC47+AC55</f>
        <v>16</v>
      </c>
      <c r="AD45" s="150">
        <f>AD47+AD55</f>
        <v>18</v>
      </c>
      <c r="AE45" s="150">
        <f>AE47+AE55</f>
        <v>16</v>
      </c>
      <c r="AF45" s="220"/>
      <c r="AG45" s="220"/>
      <c r="AH45" s="220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50">
        <f>AS47+AS55</f>
        <v>14</v>
      </c>
      <c r="AT45" s="150">
        <f>AT47+AT55</f>
        <v>20</v>
      </c>
      <c r="AU45" s="150">
        <f>AU47+AU55</f>
        <v>18</v>
      </c>
      <c r="AV45" s="224"/>
      <c r="AW45" s="54"/>
      <c r="AX45" s="91">
        <f>AX47+AX55+AX71</f>
        <v>138</v>
      </c>
      <c r="AY45" s="190">
        <f>AX45+V45</f>
        <v>300</v>
      </c>
      <c r="AZ45" s="79"/>
      <c r="BA45" s="79"/>
      <c r="BB45" s="79"/>
      <c r="BC45" s="79"/>
      <c r="BD45" s="79"/>
      <c r="BE45" s="79"/>
      <c r="BF45" s="79"/>
      <c r="BG45" s="83"/>
      <c r="BH45" s="87"/>
      <c r="BI45" s="86"/>
    </row>
    <row r="46" spans="1:61" ht="18" customHeight="1" thickBot="1">
      <c r="A46" s="420"/>
      <c r="B46" s="431"/>
      <c r="C46" s="435"/>
      <c r="D46" s="216" t="s">
        <v>19</v>
      </c>
      <c r="E46" s="150">
        <f>E48+E56</f>
        <v>4</v>
      </c>
      <c r="F46" s="150">
        <f aca="true" t="shared" si="23" ref="F46:U46">F48+F56</f>
        <v>4</v>
      </c>
      <c r="G46" s="150">
        <f t="shared" si="23"/>
        <v>4</v>
      </c>
      <c r="H46" s="150">
        <f t="shared" si="23"/>
        <v>5</v>
      </c>
      <c r="I46" s="150">
        <f t="shared" si="23"/>
        <v>4</v>
      </c>
      <c r="J46" s="150">
        <f t="shared" si="23"/>
        <v>5</v>
      </c>
      <c r="K46" s="150">
        <f t="shared" si="23"/>
        <v>4</v>
      </c>
      <c r="L46" s="150">
        <f t="shared" si="23"/>
        <v>5</v>
      </c>
      <c r="M46" s="150">
        <f t="shared" si="23"/>
        <v>4</v>
      </c>
      <c r="N46" s="150">
        <f t="shared" si="23"/>
        <v>5</v>
      </c>
      <c r="O46" s="150">
        <f t="shared" si="23"/>
        <v>4</v>
      </c>
      <c r="P46" s="150">
        <f t="shared" si="23"/>
        <v>5</v>
      </c>
      <c r="Q46" s="150">
        <f t="shared" si="23"/>
        <v>4</v>
      </c>
      <c r="R46" s="150">
        <f t="shared" si="23"/>
        <v>5</v>
      </c>
      <c r="S46" s="150">
        <f t="shared" si="23"/>
        <v>5</v>
      </c>
      <c r="T46" s="150">
        <f t="shared" si="23"/>
        <v>5</v>
      </c>
      <c r="U46" s="150">
        <f t="shared" si="23"/>
        <v>4</v>
      </c>
      <c r="V46" s="91">
        <f>V48+V56</f>
        <v>81</v>
      </c>
      <c r="W46" s="78"/>
      <c r="X46" s="82"/>
      <c r="Y46" s="150">
        <f>Y48+Y56</f>
        <v>5</v>
      </c>
      <c r="Z46" s="224"/>
      <c r="AA46" s="150">
        <f>AA48+AA56</f>
        <v>10</v>
      </c>
      <c r="AB46" s="150">
        <f>AB48+AB56</f>
        <v>9</v>
      </c>
      <c r="AC46" s="150">
        <f>AC48+AC56</f>
        <v>9</v>
      </c>
      <c r="AD46" s="150">
        <f>AD48+AD56</f>
        <v>9</v>
      </c>
      <c r="AE46" s="150">
        <f>AE48+AE56</f>
        <v>8</v>
      </c>
      <c r="AF46" s="220"/>
      <c r="AG46" s="220"/>
      <c r="AH46" s="220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50">
        <f>AS48+AS56</f>
        <v>8</v>
      </c>
      <c r="AT46" s="150">
        <f>AT48+AT56</f>
        <v>9</v>
      </c>
      <c r="AU46" s="150">
        <f>AU48+AU56</f>
        <v>7</v>
      </c>
      <c r="AV46" s="224"/>
      <c r="AW46" s="54"/>
      <c r="AX46" s="91">
        <f>AX48+AX56+AX72</f>
        <v>69</v>
      </c>
      <c r="AY46" s="190">
        <f aca="true" t="shared" si="24" ref="AY46:AY75">AX46+V46</f>
        <v>150</v>
      </c>
      <c r="AZ46" s="79"/>
      <c r="BA46" s="79"/>
      <c r="BB46" s="79"/>
      <c r="BC46" s="79"/>
      <c r="BD46" s="79"/>
      <c r="BE46" s="79"/>
      <c r="BF46" s="79"/>
      <c r="BG46" s="83"/>
      <c r="BH46" s="87"/>
      <c r="BI46" s="86"/>
    </row>
    <row r="47" spans="1:61" ht="18" customHeight="1" thickBot="1">
      <c r="A47" s="420"/>
      <c r="B47" s="237" t="s">
        <v>35</v>
      </c>
      <c r="C47" s="450" t="s">
        <v>153</v>
      </c>
      <c r="D47" s="238" t="s">
        <v>18</v>
      </c>
      <c r="E47" s="239">
        <f>E49+E51+E53</f>
        <v>4</v>
      </c>
      <c r="F47" s="239">
        <f aca="true" t="shared" si="25" ref="F47:U47">F49+F51+F53</f>
        <v>4</v>
      </c>
      <c r="G47" s="239">
        <f t="shared" si="25"/>
        <v>4</v>
      </c>
      <c r="H47" s="239">
        <f t="shared" si="25"/>
        <v>4</v>
      </c>
      <c r="I47" s="239">
        <f t="shared" si="25"/>
        <v>4</v>
      </c>
      <c r="J47" s="239">
        <f t="shared" si="25"/>
        <v>4</v>
      </c>
      <c r="K47" s="239">
        <f t="shared" si="25"/>
        <v>4</v>
      </c>
      <c r="L47" s="239">
        <f t="shared" si="25"/>
        <v>4</v>
      </c>
      <c r="M47" s="239">
        <f t="shared" si="25"/>
        <v>4</v>
      </c>
      <c r="N47" s="239">
        <f t="shared" si="25"/>
        <v>4</v>
      </c>
      <c r="O47" s="239">
        <f t="shared" si="25"/>
        <v>4</v>
      </c>
      <c r="P47" s="239">
        <f t="shared" si="25"/>
        <v>4</v>
      </c>
      <c r="Q47" s="239">
        <f t="shared" si="25"/>
        <v>4</v>
      </c>
      <c r="R47" s="239">
        <f t="shared" si="25"/>
        <v>4</v>
      </c>
      <c r="S47" s="239">
        <f t="shared" si="25"/>
        <v>4</v>
      </c>
      <c r="T47" s="239">
        <f t="shared" si="25"/>
        <v>4</v>
      </c>
      <c r="U47" s="239">
        <f t="shared" si="25"/>
        <v>2</v>
      </c>
      <c r="V47" s="189">
        <f>V49+V51+V53</f>
        <v>68</v>
      </c>
      <c r="W47" s="78"/>
      <c r="X47" s="82"/>
      <c r="Y47" s="239">
        <f>Y49+Y51+Y53</f>
        <v>2</v>
      </c>
      <c r="Z47" s="218"/>
      <c r="AA47" s="239">
        <f aca="true" t="shared" si="26" ref="AA47:AE48">AA49+AA51+AA53</f>
        <v>6</v>
      </c>
      <c r="AB47" s="239">
        <f t="shared" si="26"/>
        <v>6</v>
      </c>
      <c r="AC47" s="239">
        <f t="shared" si="26"/>
        <v>4</v>
      </c>
      <c r="AD47" s="239">
        <f t="shared" si="26"/>
        <v>6</v>
      </c>
      <c r="AE47" s="239">
        <f t="shared" si="26"/>
        <v>4</v>
      </c>
      <c r="AF47" s="274"/>
      <c r="AG47" s="274"/>
      <c r="AH47" s="274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39">
        <f aca="true" t="shared" si="27" ref="AS47:AU48">AS49+AS51+AS53</f>
        <v>4</v>
      </c>
      <c r="AT47" s="239">
        <f t="shared" si="27"/>
        <v>6</v>
      </c>
      <c r="AU47" s="239">
        <f t="shared" si="27"/>
        <v>4</v>
      </c>
      <c r="AV47" s="224"/>
      <c r="AW47" s="54"/>
      <c r="AX47" s="189">
        <f>AX49+AX51+AX53</f>
        <v>40</v>
      </c>
      <c r="AY47" s="190">
        <f t="shared" si="24"/>
        <v>108</v>
      </c>
      <c r="AZ47" s="79"/>
      <c r="BA47" s="79"/>
      <c r="BB47" s="79"/>
      <c r="BC47" s="79"/>
      <c r="BD47" s="79"/>
      <c r="BE47" s="79"/>
      <c r="BF47" s="79"/>
      <c r="BG47" s="83"/>
      <c r="BH47" s="87"/>
      <c r="BI47" s="86"/>
    </row>
    <row r="48" spans="1:61" ht="18" customHeight="1" thickBot="1">
      <c r="A48" s="420"/>
      <c r="B48" s="240"/>
      <c r="C48" s="451"/>
      <c r="D48" s="238" t="s">
        <v>19</v>
      </c>
      <c r="E48" s="239">
        <f>E50+E52+E54</f>
        <v>2</v>
      </c>
      <c r="F48" s="239">
        <f aca="true" t="shared" si="28" ref="F48:U48">F50+F52+F54</f>
        <v>2</v>
      </c>
      <c r="G48" s="239">
        <f t="shared" si="28"/>
        <v>2</v>
      </c>
      <c r="H48" s="239">
        <f t="shared" si="28"/>
        <v>2</v>
      </c>
      <c r="I48" s="239">
        <f t="shared" si="28"/>
        <v>2</v>
      </c>
      <c r="J48" s="239">
        <f t="shared" si="28"/>
        <v>2</v>
      </c>
      <c r="K48" s="239">
        <f t="shared" si="28"/>
        <v>2</v>
      </c>
      <c r="L48" s="239">
        <f t="shared" si="28"/>
        <v>2</v>
      </c>
      <c r="M48" s="239">
        <f t="shared" si="28"/>
        <v>2</v>
      </c>
      <c r="N48" s="239">
        <f t="shared" si="28"/>
        <v>2</v>
      </c>
      <c r="O48" s="239">
        <f t="shared" si="28"/>
        <v>2</v>
      </c>
      <c r="P48" s="239">
        <f t="shared" si="28"/>
        <v>2</v>
      </c>
      <c r="Q48" s="239">
        <f t="shared" si="28"/>
        <v>2</v>
      </c>
      <c r="R48" s="239">
        <f t="shared" si="28"/>
        <v>2</v>
      </c>
      <c r="S48" s="239">
        <f t="shared" si="28"/>
        <v>2</v>
      </c>
      <c r="T48" s="239">
        <f t="shared" si="28"/>
        <v>2</v>
      </c>
      <c r="U48" s="239">
        <f t="shared" si="28"/>
        <v>1</v>
      </c>
      <c r="V48" s="189">
        <f>V50+V52+V54</f>
        <v>34</v>
      </c>
      <c r="W48" s="78"/>
      <c r="X48" s="82"/>
      <c r="Y48" s="239">
        <f>Y50+Y52+Y54</f>
        <v>1</v>
      </c>
      <c r="Z48" s="218"/>
      <c r="AA48" s="239">
        <f t="shared" si="26"/>
        <v>3</v>
      </c>
      <c r="AB48" s="239">
        <f t="shared" si="26"/>
        <v>3</v>
      </c>
      <c r="AC48" s="239">
        <f t="shared" si="26"/>
        <v>2</v>
      </c>
      <c r="AD48" s="239">
        <f t="shared" si="26"/>
        <v>3</v>
      </c>
      <c r="AE48" s="239">
        <f t="shared" si="26"/>
        <v>2</v>
      </c>
      <c r="AF48" s="274"/>
      <c r="AG48" s="274"/>
      <c r="AH48" s="274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39">
        <f t="shared" si="27"/>
        <v>2</v>
      </c>
      <c r="AT48" s="239">
        <f t="shared" si="27"/>
        <v>3</v>
      </c>
      <c r="AU48" s="239">
        <f t="shared" si="27"/>
        <v>2</v>
      </c>
      <c r="AV48" s="224"/>
      <c r="AW48" s="54"/>
      <c r="AX48" s="189">
        <f>AX50+AX52+AX54</f>
        <v>20</v>
      </c>
      <c r="AY48" s="190">
        <f t="shared" si="24"/>
        <v>54</v>
      </c>
      <c r="AZ48" s="79"/>
      <c r="BA48" s="79"/>
      <c r="BB48" s="79"/>
      <c r="BC48" s="79"/>
      <c r="BD48" s="79"/>
      <c r="BE48" s="79"/>
      <c r="BF48" s="79"/>
      <c r="BG48" s="83"/>
      <c r="BH48" s="87"/>
      <c r="BI48" s="86"/>
    </row>
    <row r="49" spans="1:61" ht="18" customHeight="1" thickBot="1">
      <c r="A49" s="420"/>
      <c r="B49" s="424" t="s">
        <v>184</v>
      </c>
      <c r="C49" s="402" t="s">
        <v>183</v>
      </c>
      <c r="D49" s="52" t="s">
        <v>18</v>
      </c>
      <c r="E49" s="85"/>
      <c r="F49" s="85"/>
      <c r="G49" s="85"/>
      <c r="H49" s="85"/>
      <c r="I49" s="85"/>
      <c r="J49" s="221"/>
      <c r="K49" s="221"/>
      <c r="L49" s="85"/>
      <c r="M49" s="85"/>
      <c r="N49" s="85"/>
      <c r="O49" s="85"/>
      <c r="P49" s="85"/>
      <c r="Q49" s="85"/>
      <c r="R49" s="85"/>
      <c r="S49" s="85"/>
      <c r="T49" s="85"/>
      <c r="U49" s="221"/>
      <c r="V49" s="322">
        <f aca="true" t="shared" si="29" ref="V49:V54">SUM(E49:U49,Y49)</f>
        <v>0</v>
      </c>
      <c r="W49" s="279"/>
      <c r="X49" s="323"/>
      <c r="Y49" s="333"/>
      <c r="Z49" s="334"/>
      <c r="AA49" s="335">
        <v>6</v>
      </c>
      <c r="AB49" s="335">
        <v>6</v>
      </c>
      <c r="AC49" s="336">
        <v>4</v>
      </c>
      <c r="AD49" s="336">
        <v>6</v>
      </c>
      <c r="AE49" s="336">
        <v>4</v>
      </c>
      <c r="AF49" s="199"/>
      <c r="AG49" s="199"/>
      <c r="AH49" s="199"/>
      <c r="AI49" s="182"/>
      <c r="AJ49" s="182"/>
      <c r="AK49" s="182"/>
      <c r="AL49" s="182"/>
      <c r="AM49" s="183"/>
      <c r="AN49" s="182"/>
      <c r="AO49" s="182"/>
      <c r="AP49" s="182"/>
      <c r="AQ49" s="182"/>
      <c r="AR49" s="182"/>
      <c r="AS49" s="335">
        <v>4</v>
      </c>
      <c r="AT49" s="335">
        <v>6</v>
      </c>
      <c r="AU49" s="335">
        <v>4</v>
      </c>
      <c r="AV49" s="225"/>
      <c r="AW49" s="54"/>
      <c r="AX49" s="327">
        <f aca="true" t="shared" si="30" ref="AX49:AX54">SUM(AA49:AW49)</f>
        <v>40</v>
      </c>
      <c r="AY49" s="190">
        <f>AX49+V49</f>
        <v>40</v>
      </c>
      <c r="AZ49" s="79"/>
      <c r="BA49" s="79"/>
      <c r="BB49" s="79"/>
      <c r="BC49" s="79"/>
      <c r="BD49" s="79"/>
      <c r="BE49" s="79"/>
      <c r="BF49" s="79"/>
      <c r="BG49" s="83"/>
      <c r="BH49" s="87"/>
      <c r="BI49" s="86"/>
    </row>
    <row r="50" spans="1:61" ht="18" customHeight="1" thickBot="1">
      <c r="A50" s="420"/>
      <c r="B50" s="425"/>
      <c r="C50" s="403"/>
      <c r="D50" s="52" t="s">
        <v>19</v>
      </c>
      <c r="E50" s="85"/>
      <c r="F50" s="85"/>
      <c r="G50" s="85"/>
      <c r="H50" s="85"/>
      <c r="I50" s="85"/>
      <c r="J50" s="221"/>
      <c r="K50" s="221"/>
      <c r="L50" s="85"/>
      <c r="M50" s="85"/>
      <c r="N50" s="85"/>
      <c r="O50" s="85"/>
      <c r="P50" s="85"/>
      <c r="Q50" s="85"/>
      <c r="R50" s="85"/>
      <c r="S50" s="85"/>
      <c r="T50" s="85"/>
      <c r="U50" s="221"/>
      <c r="V50" s="322">
        <f t="shared" si="29"/>
        <v>0</v>
      </c>
      <c r="W50" s="279"/>
      <c r="X50" s="323"/>
      <c r="Y50" s="333"/>
      <c r="Z50" s="334"/>
      <c r="AA50" s="335">
        <v>3</v>
      </c>
      <c r="AB50" s="335">
        <v>3</v>
      </c>
      <c r="AC50" s="336">
        <v>2</v>
      </c>
      <c r="AD50" s="336">
        <v>3</v>
      </c>
      <c r="AE50" s="336">
        <v>2</v>
      </c>
      <c r="AF50" s="199"/>
      <c r="AG50" s="199"/>
      <c r="AH50" s="199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335">
        <v>2</v>
      </c>
      <c r="AT50" s="335">
        <v>3</v>
      </c>
      <c r="AU50" s="335">
        <v>2</v>
      </c>
      <c r="AV50" s="225"/>
      <c r="AW50" s="54"/>
      <c r="AX50" s="327">
        <f t="shared" si="30"/>
        <v>20</v>
      </c>
      <c r="AY50" s="190">
        <f>AX50+V50</f>
        <v>20</v>
      </c>
      <c r="AZ50" s="79"/>
      <c r="BA50" s="79"/>
      <c r="BB50" s="79"/>
      <c r="BC50" s="79"/>
      <c r="BD50" s="79"/>
      <c r="BE50" s="79"/>
      <c r="BF50" s="79"/>
      <c r="BG50" s="83"/>
      <c r="BH50" s="87"/>
      <c r="BI50" s="86"/>
    </row>
    <row r="51" spans="1:61" ht="18" customHeight="1" thickBot="1">
      <c r="A51" s="420"/>
      <c r="B51" s="424" t="s">
        <v>186</v>
      </c>
      <c r="C51" s="402" t="s">
        <v>185</v>
      </c>
      <c r="D51" s="52" t="s">
        <v>18</v>
      </c>
      <c r="E51" s="331">
        <v>2</v>
      </c>
      <c r="F51" s="331">
        <v>2</v>
      </c>
      <c r="G51" s="331">
        <v>2</v>
      </c>
      <c r="H51" s="331">
        <v>2</v>
      </c>
      <c r="I51" s="331">
        <v>2</v>
      </c>
      <c r="J51" s="331">
        <v>2</v>
      </c>
      <c r="K51" s="331">
        <v>2</v>
      </c>
      <c r="L51" s="331">
        <v>2</v>
      </c>
      <c r="M51" s="331">
        <v>2</v>
      </c>
      <c r="N51" s="331">
        <v>2</v>
      </c>
      <c r="O51" s="331">
        <v>2</v>
      </c>
      <c r="P51" s="331">
        <v>2</v>
      </c>
      <c r="Q51" s="331">
        <v>2</v>
      </c>
      <c r="R51" s="331">
        <v>2</v>
      </c>
      <c r="S51" s="331">
        <v>2</v>
      </c>
      <c r="T51" s="331">
        <v>2</v>
      </c>
      <c r="U51" s="331">
        <v>2</v>
      </c>
      <c r="V51" s="322">
        <f t="shared" si="29"/>
        <v>36</v>
      </c>
      <c r="W51" s="279"/>
      <c r="X51" s="323"/>
      <c r="Y51" s="331">
        <v>2</v>
      </c>
      <c r="Z51" s="334"/>
      <c r="AA51" s="335"/>
      <c r="AB51" s="335"/>
      <c r="AC51" s="336"/>
      <c r="AD51" s="336"/>
      <c r="AE51" s="336"/>
      <c r="AF51" s="199"/>
      <c r="AG51" s="199"/>
      <c r="AH51" s="199"/>
      <c r="AI51" s="182"/>
      <c r="AJ51" s="182"/>
      <c r="AK51" s="182"/>
      <c r="AL51" s="182"/>
      <c r="AM51" s="183"/>
      <c r="AN51" s="182"/>
      <c r="AO51" s="182"/>
      <c r="AP51" s="182"/>
      <c r="AQ51" s="182"/>
      <c r="AR51" s="182"/>
      <c r="AS51" s="47"/>
      <c r="AT51" s="47"/>
      <c r="AU51" s="47"/>
      <c r="AV51" s="225"/>
      <c r="AW51" s="54"/>
      <c r="AX51" s="327">
        <f t="shared" si="30"/>
        <v>0</v>
      </c>
      <c r="AY51" s="190">
        <f t="shared" si="24"/>
        <v>36</v>
      </c>
      <c r="AZ51" s="79"/>
      <c r="BA51" s="79"/>
      <c r="BB51" s="79"/>
      <c r="BC51" s="79"/>
      <c r="BD51" s="79"/>
      <c r="BE51" s="79"/>
      <c r="BF51" s="79"/>
      <c r="BG51" s="83"/>
      <c r="BH51" s="87"/>
      <c r="BI51" s="86"/>
    </row>
    <row r="52" spans="1:61" ht="18" customHeight="1" thickBot="1">
      <c r="A52" s="420"/>
      <c r="B52" s="425"/>
      <c r="C52" s="403"/>
      <c r="D52" s="52" t="s">
        <v>19</v>
      </c>
      <c r="E52" s="331">
        <v>1</v>
      </c>
      <c r="F52" s="331">
        <v>1</v>
      </c>
      <c r="G52" s="331">
        <v>1</v>
      </c>
      <c r="H52" s="331">
        <v>1</v>
      </c>
      <c r="I52" s="331">
        <v>1</v>
      </c>
      <c r="J52" s="332">
        <v>1</v>
      </c>
      <c r="K52" s="332">
        <v>1</v>
      </c>
      <c r="L52" s="331">
        <v>1</v>
      </c>
      <c r="M52" s="331">
        <v>1</v>
      </c>
      <c r="N52" s="331">
        <v>1</v>
      </c>
      <c r="O52" s="331">
        <v>1</v>
      </c>
      <c r="P52" s="331">
        <v>1</v>
      </c>
      <c r="Q52" s="331">
        <v>1</v>
      </c>
      <c r="R52" s="331">
        <v>1</v>
      </c>
      <c r="S52" s="331">
        <v>1</v>
      </c>
      <c r="T52" s="331">
        <v>1</v>
      </c>
      <c r="U52" s="331">
        <v>1</v>
      </c>
      <c r="V52" s="322">
        <f t="shared" si="29"/>
        <v>18</v>
      </c>
      <c r="W52" s="279"/>
      <c r="X52" s="323"/>
      <c r="Y52" s="331">
        <v>1</v>
      </c>
      <c r="Z52" s="334"/>
      <c r="AA52" s="335"/>
      <c r="AB52" s="335"/>
      <c r="AC52" s="336"/>
      <c r="AD52" s="336"/>
      <c r="AE52" s="336"/>
      <c r="AF52" s="199"/>
      <c r="AG52" s="199"/>
      <c r="AH52" s="199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47"/>
      <c r="AT52" s="47"/>
      <c r="AU52" s="47"/>
      <c r="AV52" s="225"/>
      <c r="AW52" s="54"/>
      <c r="AX52" s="327">
        <f t="shared" si="30"/>
        <v>0</v>
      </c>
      <c r="AY52" s="190">
        <f t="shared" si="24"/>
        <v>18</v>
      </c>
      <c r="AZ52" s="79"/>
      <c r="BA52" s="79"/>
      <c r="BB52" s="79"/>
      <c r="BC52" s="79"/>
      <c r="BD52" s="79"/>
      <c r="BE52" s="79"/>
      <c r="BF52" s="79"/>
      <c r="BG52" s="83"/>
      <c r="BH52" s="87"/>
      <c r="BI52" s="86"/>
    </row>
    <row r="53" spans="1:61" ht="18" customHeight="1" thickBot="1">
      <c r="A53" s="420"/>
      <c r="B53" s="424" t="s">
        <v>188</v>
      </c>
      <c r="C53" s="402" t="s">
        <v>187</v>
      </c>
      <c r="D53" s="52" t="s">
        <v>18</v>
      </c>
      <c r="E53" s="331">
        <v>2</v>
      </c>
      <c r="F53" s="331">
        <v>2</v>
      </c>
      <c r="G53" s="331">
        <v>2</v>
      </c>
      <c r="H53" s="331">
        <v>2</v>
      </c>
      <c r="I53" s="331">
        <v>2</v>
      </c>
      <c r="J53" s="332">
        <v>2</v>
      </c>
      <c r="K53" s="332">
        <v>2</v>
      </c>
      <c r="L53" s="331">
        <v>2</v>
      </c>
      <c r="M53" s="331">
        <v>2</v>
      </c>
      <c r="N53" s="331">
        <v>2</v>
      </c>
      <c r="O53" s="331">
        <v>2</v>
      </c>
      <c r="P53" s="331">
        <v>2</v>
      </c>
      <c r="Q53" s="331">
        <v>2</v>
      </c>
      <c r="R53" s="331">
        <v>2</v>
      </c>
      <c r="S53" s="331">
        <v>2</v>
      </c>
      <c r="T53" s="331">
        <v>2</v>
      </c>
      <c r="U53" s="331"/>
      <c r="V53" s="322">
        <f t="shared" si="29"/>
        <v>32</v>
      </c>
      <c r="W53" s="279"/>
      <c r="X53" s="323"/>
      <c r="Y53" s="333"/>
      <c r="Z53" s="334"/>
      <c r="AA53" s="335"/>
      <c r="AB53" s="335"/>
      <c r="AC53" s="336"/>
      <c r="AD53" s="336"/>
      <c r="AE53" s="336"/>
      <c r="AF53" s="199"/>
      <c r="AG53" s="199"/>
      <c r="AH53" s="199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47"/>
      <c r="AT53" s="47"/>
      <c r="AU53" s="47"/>
      <c r="AV53" s="225"/>
      <c r="AW53" s="54"/>
      <c r="AX53" s="327">
        <f t="shared" si="30"/>
        <v>0</v>
      </c>
      <c r="AY53" s="190">
        <f t="shared" si="24"/>
        <v>32</v>
      </c>
      <c r="AZ53" s="79"/>
      <c r="BA53" s="79"/>
      <c r="BB53" s="79"/>
      <c r="BC53" s="79"/>
      <c r="BD53" s="79"/>
      <c r="BE53" s="79"/>
      <c r="BF53" s="79"/>
      <c r="BG53" s="83"/>
      <c r="BH53" s="87"/>
      <c r="BI53" s="86"/>
    </row>
    <row r="54" spans="1:61" ht="18" customHeight="1" thickBot="1">
      <c r="A54" s="420"/>
      <c r="B54" s="425"/>
      <c r="C54" s="403"/>
      <c r="D54" s="52" t="s">
        <v>19</v>
      </c>
      <c r="E54" s="331">
        <v>1</v>
      </c>
      <c r="F54" s="331">
        <v>1</v>
      </c>
      <c r="G54" s="331">
        <v>1</v>
      </c>
      <c r="H54" s="331">
        <v>1</v>
      </c>
      <c r="I54" s="331">
        <v>1</v>
      </c>
      <c r="J54" s="332">
        <v>1</v>
      </c>
      <c r="K54" s="332">
        <v>1</v>
      </c>
      <c r="L54" s="331">
        <v>1</v>
      </c>
      <c r="M54" s="331">
        <v>1</v>
      </c>
      <c r="N54" s="331">
        <v>1</v>
      </c>
      <c r="O54" s="331">
        <v>1</v>
      </c>
      <c r="P54" s="331">
        <v>1</v>
      </c>
      <c r="Q54" s="331">
        <v>1</v>
      </c>
      <c r="R54" s="331">
        <v>1</v>
      </c>
      <c r="S54" s="331">
        <v>1</v>
      </c>
      <c r="T54" s="331">
        <v>1</v>
      </c>
      <c r="U54" s="332"/>
      <c r="V54" s="322">
        <f t="shared" si="29"/>
        <v>16</v>
      </c>
      <c r="W54" s="279"/>
      <c r="X54" s="323"/>
      <c r="Y54" s="333"/>
      <c r="Z54" s="334"/>
      <c r="AA54" s="335"/>
      <c r="AB54" s="335"/>
      <c r="AC54" s="336"/>
      <c r="AD54" s="336"/>
      <c r="AE54" s="336"/>
      <c r="AF54" s="199"/>
      <c r="AG54" s="199"/>
      <c r="AH54" s="199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47"/>
      <c r="AT54" s="47"/>
      <c r="AU54" s="47"/>
      <c r="AV54" s="225"/>
      <c r="AW54" s="54"/>
      <c r="AX54" s="327">
        <f t="shared" si="30"/>
        <v>0</v>
      </c>
      <c r="AY54" s="190">
        <f t="shared" si="24"/>
        <v>16</v>
      </c>
      <c r="AZ54" s="79"/>
      <c r="BA54" s="79"/>
      <c r="BB54" s="79"/>
      <c r="BC54" s="79"/>
      <c r="BD54" s="79"/>
      <c r="BE54" s="79"/>
      <c r="BF54" s="79"/>
      <c r="BG54" s="83"/>
      <c r="BH54" s="87"/>
      <c r="BI54" s="86"/>
    </row>
    <row r="55" spans="1:61" ht="18" customHeight="1" thickBot="1" thickTop="1">
      <c r="A55" s="421"/>
      <c r="B55" s="436" t="s">
        <v>120</v>
      </c>
      <c r="C55" s="438" t="s">
        <v>189</v>
      </c>
      <c r="D55" s="210" t="s">
        <v>18</v>
      </c>
      <c r="E55" s="208">
        <f>E57</f>
        <v>4</v>
      </c>
      <c r="F55" s="208">
        <f aca="true" t="shared" si="31" ref="F55:U55">F57</f>
        <v>4</v>
      </c>
      <c r="G55" s="208">
        <f t="shared" si="31"/>
        <v>4</v>
      </c>
      <c r="H55" s="208">
        <f t="shared" si="31"/>
        <v>6</v>
      </c>
      <c r="I55" s="208">
        <f t="shared" si="31"/>
        <v>4</v>
      </c>
      <c r="J55" s="208">
        <f t="shared" si="31"/>
        <v>6</v>
      </c>
      <c r="K55" s="208">
        <f t="shared" si="31"/>
        <v>4</v>
      </c>
      <c r="L55" s="208">
        <f t="shared" si="31"/>
        <v>6</v>
      </c>
      <c r="M55" s="208">
        <f t="shared" si="31"/>
        <v>4</v>
      </c>
      <c r="N55" s="208">
        <f t="shared" si="31"/>
        <v>6</v>
      </c>
      <c r="O55" s="208">
        <f t="shared" si="31"/>
        <v>4</v>
      </c>
      <c r="P55" s="208">
        <f t="shared" si="31"/>
        <v>6</v>
      </c>
      <c r="Q55" s="208">
        <f t="shared" si="31"/>
        <v>4</v>
      </c>
      <c r="R55" s="208">
        <f t="shared" si="31"/>
        <v>6</v>
      </c>
      <c r="S55" s="208">
        <f t="shared" si="31"/>
        <v>6</v>
      </c>
      <c r="T55" s="208">
        <f t="shared" si="31"/>
        <v>6</v>
      </c>
      <c r="U55" s="208">
        <f t="shared" si="31"/>
        <v>6</v>
      </c>
      <c r="V55" s="91">
        <f aca="true" t="shared" si="32" ref="V55:V66">V57</f>
        <v>94</v>
      </c>
      <c r="W55" s="78"/>
      <c r="X55" s="82"/>
      <c r="Y55" s="208">
        <f aca="true" t="shared" si="33" ref="Y55:Y66">Y57</f>
        <v>8</v>
      </c>
      <c r="Z55" s="217"/>
      <c r="AA55" s="208">
        <f>AA57+AA71</f>
        <v>12</v>
      </c>
      <c r="AB55" s="208">
        <f>AB57+AB71</f>
        <v>12</v>
      </c>
      <c r="AC55" s="208">
        <f>AC57+AC71</f>
        <v>12</v>
      </c>
      <c r="AD55" s="208">
        <f>AD57+AD71</f>
        <v>12</v>
      </c>
      <c r="AE55" s="208">
        <f>AE57+AE71</f>
        <v>12</v>
      </c>
      <c r="AF55" s="199"/>
      <c r="AG55" s="199"/>
      <c r="AH55" s="199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208">
        <f>AS57+AS71</f>
        <v>10</v>
      </c>
      <c r="AT55" s="208">
        <f>AT57+AT71</f>
        <v>14</v>
      </c>
      <c r="AU55" s="208">
        <f>AU57+AU71</f>
        <v>14</v>
      </c>
      <c r="AV55" s="224"/>
      <c r="AW55" s="54"/>
      <c r="AX55" s="195">
        <f>AX57</f>
        <v>82</v>
      </c>
      <c r="AY55" s="190">
        <f>AX55+V55</f>
        <v>176</v>
      </c>
      <c r="AZ55" s="79"/>
      <c r="BA55" s="79"/>
      <c r="BB55" s="79"/>
      <c r="BC55" s="79"/>
      <c r="BD55" s="79"/>
      <c r="BE55" s="79"/>
      <c r="BF55" s="79"/>
      <c r="BG55" s="83"/>
      <c r="BH55" s="87"/>
      <c r="BI55" s="86"/>
    </row>
    <row r="56" spans="2:60" ht="24.75" customHeight="1" thickBot="1">
      <c r="B56" s="437"/>
      <c r="C56" s="439"/>
      <c r="D56" s="242" t="s">
        <v>19</v>
      </c>
      <c r="E56" s="208">
        <f>E58</f>
        <v>2</v>
      </c>
      <c r="F56" s="208">
        <f aca="true" t="shared" si="34" ref="F56:U56">F58</f>
        <v>2</v>
      </c>
      <c r="G56" s="208">
        <f t="shared" si="34"/>
        <v>2</v>
      </c>
      <c r="H56" s="208">
        <f t="shared" si="34"/>
        <v>3</v>
      </c>
      <c r="I56" s="208">
        <f t="shared" si="34"/>
        <v>2</v>
      </c>
      <c r="J56" s="208">
        <f t="shared" si="34"/>
        <v>3</v>
      </c>
      <c r="K56" s="208">
        <f t="shared" si="34"/>
        <v>2</v>
      </c>
      <c r="L56" s="208">
        <f t="shared" si="34"/>
        <v>3</v>
      </c>
      <c r="M56" s="208">
        <f t="shared" si="34"/>
        <v>2</v>
      </c>
      <c r="N56" s="208">
        <f t="shared" si="34"/>
        <v>3</v>
      </c>
      <c r="O56" s="208">
        <f t="shared" si="34"/>
        <v>2</v>
      </c>
      <c r="P56" s="208">
        <f t="shared" si="34"/>
        <v>3</v>
      </c>
      <c r="Q56" s="208">
        <f t="shared" si="34"/>
        <v>2</v>
      </c>
      <c r="R56" s="208">
        <f t="shared" si="34"/>
        <v>3</v>
      </c>
      <c r="S56" s="208">
        <f t="shared" si="34"/>
        <v>3</v>
      </c>
      <c r="T56" s="208">
        <f t="shared" si="34"/>
        <v>3</v>
      </c>
      <c r="U56" s="208">
        <f t="shared" si="34"/>
        <v>3</v>
      </c>
      <c r="V56" s="91">
        <f t="shared" si="32"/>
        <v>47</v>
      </c>
      <c r="W56" s="78"/>
      <c r="X56" s="82"/>
      <c r="Y56" s="208">
        <f t="shared" si="33"/>
        <v>4</v>
      </c>
      <c r="Z56" s="217"/>
      <c r="AA56" s="208">
        <f>AA58+AA72</f>
        <v>7</v>
      </c>
      <c r="AB56" s="208">
        <f>AB58+AB72</f>
        <v>6</v>
      </c>
      <c r="AC56" s="208">
        <f>AC58+AC72</f>
        <v>7</v>
      </c>
      <c r="AD56" s="208">
        <f>AD58+AD72</f>
        <v>6</v>
      </c>
      <c r="AE56" s="208">
        <f>AE58+AE72</f>
        <v>6</v>
      </c>
      <c r="AF56" s="199"/>
      <c r="AG56" s="199"/>
      <c r="AH56" s="199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208">
        <f>AS58+AS72</f>
        <v>6</v>
      </c>
      <c r="AT56" s="208">
        <f>AT58+AT72</f>
        <v>6</v>
      </c>
      <c r="AU56" s="208">
        <f>AU58+AU72</f>
        <v>5</v>
      </c>
      <c r="AV56" s="224"/>
      <c r="AW56" s="54"/>
      <c r="AX56" s="195">
        <f>AX58</f>
        <v>33</v>
      </c>
      <c r="AY56" s="190">
        <f>AX56+V56</f>
        <v>80</v>
      </c>
      <c r="AZ56" s="79"/>
      <c r="BA56" s="79"/>
      <c r="BB56" s="79"/>
      <c r="BC56" s="79"/>
      <c r="BD56" s="79"/>
      <c r="BE56" s="79"/>
      <c r="BF56" s="79"/>
      <c r="BG56" s="83"/>
      <c r="BH56" s="87"/>
    </row>
    <row r="57" spans="1:61" ht="17.25" thickBot="1" thickTop="1">
      <c r="A57" s="13"/>
      <c r="B57" s="337" t="s">
        <v>122</v>
      </c>
      <c r="C57" s="422" t="s">
        <v>121</v>
      </c>
      <c r="D57" s="149" t="s">
        <v>18</v>
      </c>
      <c r="E57" s="510">
        <f>E59+E65</f>
        <v>4</v>
      </c>
      <c r="F57" s="510">
        <f aca="true" t="shared" si="35" ref="F57:U57">F59+F65</f>
        <v>4</v>
      </c>
      <c r="G57" s="510">
        <f t="shared" si="35"/>
        <v>4</v>
      </c>
      <c r="H57" s="510">
        <f t="shared" si="35"/>
        <v>6</v>
      </c>
      <c r="I57" s="510">
        <f t="shared" si="35"/>
        <v>4</v>
      </c>
      <c r="J57" s="510">
        <f t="shared" si="35"/>
        <v>6</v>
      </c>
      <c r="K57" s="510">
        <f t="shared" si="35"/>
        <v>4</v>
      </c>
      <c r="L57" s="510">
        <f t="shared" si="35"/>
        <v>6</v>
      </c>
      <c r="M57" s="510">
        <f t="shared" si="35"/>
        <v>4</v>
      </c>
      <c r="N57" s="510">
        <f t="shared" si="35"/>
        <v>6</v>
      </c>
      <c r="O57" s="510">
        <f t="shared" si="35"/>
        <v>4</v>
      </c>
      <c r="P57" s="510">
        <f t="shared" si="35"/>
        <v>6</v>
      </c>
      <c r="Q57" s="510">
        <f t="shared" si="35"/>
        <v>4</v>
      </c>
      <c r="R57" s="510">
        <f t="shared" si="35"/>
        <v>6</v>
      </c>
      <c r="S57" s="510">
        <f t="shared" si="35"/>
        <v>6</v>
      </c>
      <c r="T57" s="510">
        <f t="shared" si="35"/>
        <v>6</v>
      </c>
      <c r="U57" s="510">
        <f t="shared" si="35"/>
        <v>6</v>
      </c>
      <c r="V57" s="195">
        <f>V59+V65</f>
        <v>94</v>
      </c>
      <c r="W57" s="78"/>
      <c r="X57" s="82"/>
      <c r="Y57" s="510">
        <f>Y59+Y65</f>
        <v>8</v>
      </c>
      <c r="Z57" s="334"/>
      <c r="AA57" s="510">
        <f>AA59+AA65</f>
        <v>10</v>
      </c>
      <c r="AB57" s="510">
        <f>AB59+AB65</f>
        <v>10</v>
      </c>
      <c r="AC57" s="510">
        <f>AC59+AC65</f>
        <v>10</v>
      </c>
      <c r="AD57" s="510">
        <f>AD59+AD65</f>
        <v>10</v>
      </c>
      <c r="AE57" s="510">
        <f>AE59+AE65</f>
        <v>10</v>
      </c>
      <c r="AF57" s="199"/>
      <c r="AG57" s="199"/>
      <c r="AH57" s="199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510">
        <f>AS59+AS65</f>
        <v>8</v>
      </c>
      <c r="AT57" s="510">
        <f>AT59+AT65</f>
        <v>12</v>
      </c>
      <c r="AU57" s="510">
        <f>AU59+AU65</f>
        <v>12</v>
      </c>
      <c r="AV57" s="508">
        <v>0</v>
      </c>
      <c r="AW57" s="298">
        <v>0</v>
      </c>
      <c r="AX57" s="195">
        <f>AX59+AX65</f>
        <v>82</v>
      </c>
      <c r="AY57" s="190">
        <f t="shared" si="24"/>
        <v>176</v>
      </c>
      <c r="AZ57" s="79"/>
      <c r="BA57" s="79"/>
      <c r="BB57" s="79"/>
      <c r="BC57" s="79"/>
      <c r="BD57" s="79"/>
      <c r="BE57" s="79"/>
      <c r="BF57" s="79"/>
      <c r="BG57" s="83"/>
      <c r="BH57" s="87"/>
      <c r="BI57" s="14"/>
    </row>
    <row r="58" spans="1:61" ht="16.5" thickBot="1">
      <c r="A58" s="13"/>
      <c r="B58" s="433"/>
      <c r="C58" s="423"/>
      <c r="D58" s="151" t="s">
        <v>19</v>
      </c>
      <c r="E58" s="510">
        <f>E60+E66</f>
        <v>2</v>
      </c>
      <c r="F58" s="510">
        <f aca="true" t="shared" si="36" ref="F58:U58">F60+F66</f>
        <v>2</v>
      </c>
      <c r="G58" s="510">
        <f t="shared" si="36"/>
        <v>2</v>
      </c>
      <c r="H58" s="510">
        <f t="shared" si="36"/>
        <v>3</v>
      </c>
      <c r="I58" s="510">
        <f t="shared" si="36"/>
        <v>2</v>
      </c>
      <c r="J58" s="510">
        <f t="shared" si="36"/>
        <v>3</v>
      </c>
      <c r="K58" s="510">
        <f t="shared" si="36"/>
        <v>2</v>
      </c>
      <c r="L58" s="510">
        <f t="shared" si="36"/>
        <v>3</v>
      </c>
      <c r="M58" s="510">
        <f t="shared" si="36"/>
        <v>2</v>
      </c>
      <c r="N58" s="510">
        <f t="shared" si="36"/>
        <v>3</v>
      </c>
      <c r="O58" s="510">
        <f t="shared" si="36"/>
        <v>2</v>
      </c>
      <c r="P58" s="510">
        <f t="shared" si="36"/>
        <v>3</v>
      </c>
      <c r="Q58" s="510">
        <f t="shared" si="36"/>
        <v>2</v>
      </c>
      <c r="R58" s="510">
        <f t="shared" si="36"/>
        <v>3</v>
      </c>
      <c r="S58" s="510">
        <f t="shared" si="36"/>
        <v>3</v>
      </c>
      <c r="T58" s="510">
        <f t="shared" si="36"/>
        <v>3</v>
      </c>
      <c r="U58" s="510">
        <f t="shared" si="36"/>
        <v>3</v>
      </c>
      <c r="V58" s="195">
        <f>V60+V66</f>
        <v>47</v>
      </c>
      <c r="W58" s="78"/>
      <c r="X58" s="82"/>
      <c r="Y58" s="510">
        <f>Y60+Y66</f>
        <v>4</v>
      </c>
      <c r="Z58" s="334"/>
      <c r="AA58" s="510">
        <f>AA60+AA66</f>
        <v>5</v>
      </c>
      <c r="AB58" s="510">
        <f>AB60+AB66</f>
        <v>4</v>
      </c>
      <c r="AC58" s="510">
        <f>AC60+AC66</f>
        <v>5</v>
      </c>
      <c r="AD58" s="510">
        <f>AD60+AD66</f>
        <v>4</v>
      </c>
      <c r="AE58" s="510">
        <f>AE60+AE66</f>
        <v>4</v>
      </c>
      <c r="AF58" s="199"/>
      <c r="AG58" s="199"/>
      <c r="AH58" s="199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510">
        <f>AS60+AS66</f>
        <v>4</v>
      </c>
      <c r="AT58" s="510">
        <f>AT60+AT66</f>
        <v>4</v>
      </c>
      <c r="AU58" s="510">
        <f>AU60+AU66</f>
        <v>3</v>
      </c>
      <c r="AV58" s="508">
        <v>0</v>
      </c>
      <c r="AW58" s="298">
        <v>0</v>
      </c>
      <c r="AX58" s="195">
        <f>AX60+AX66</f>
        <v>33</v>
      </c>
      <c r="AY58" s="190">
        <f t="shared" si="24"/>
        <v>80</v>
      </c>
      <c r="AZ58" s="79"/>
      <c r="BA58" s="79"/>
      <c r="BB58" s="79"/>
      <c r="BC58" s="79"/>
      <c r="BD58" s="79"/>
      <c r="BE58" s="79"/>
      <c r="BF58" s="79"/>
      <c r="BG58" s="83"/>
      <c r="BH58" s="87"/>
      <c r="BI58" s="14"/>
    </row>
    <row r="59" spans="1:61" ht="16.5" thickBot="1">
      <c r="A59" s="13"/>
      <c r="B59" s="418" t="s">
        <v>113</v>
      </c>
      <c r="C59" s="416" t="s">
        <v>160</v>
      </c>
      <c r="D59" s="168" t="s">
        <v>96</v>
      </c>
      <c r="E59" s="506">
        <f>E61</f>
        <v>2</v>
      </c>
      <c r="F59" s="506">
        <f>F61</f>
        <v>2</v>
      </c>
      <c r="G59" s="506">
        <f>G61</f>
        <v>2</v>
      </c>
      <c r="H59" s="506">
        <f>H61</f>
        <v>2</v>
      </c>
      <c r="I59" s="506">
        <f>I61</f>
        <v>2</v>
      </c>
      <c r="J59" s="506">
        <f>J61</f>
        <v>2</v>
      </c>
      <c r="K59" s="506">
        <f>K61</f>
        <v>2</v>
      </c>
      <c r="L59" s="506">
        <f>L61</f>
        <v>2</v>
      </c>
      <c r="M59" s="506">
        <f>M61</f>
        <v>2</v>
      </c>
      <c r="N59" s="506">
        <f>N61</f>
        <v>2</v>
      </c>
      <c r="O59" s="506">
        <f>O61</f>
        <v>2</v>
      </c>
      <c r="P59" s="506">
        <f>P61</f>
        <v>2</v>
      </c>
      <c r="Q59" s="506">
        <f>Q61</f>
        <v>2</v>
      </c>
      <c r="R59" s="506">
        <f>R61</f>
        <v>2</v>
      </c>
      <c r="S59" s="506">
        <f>S61</f>
        <v>2</v>
      </c>
      <c r="T59" s="506">
        <f>T61</f>
        <v>2</v>
      </c>
      <c r="U59" s="506">
        <f>U61</f>
        <v>4</v>
      </c>
      <c r="V59" s="322">
        <f t="shared" si="32"/>
        <v>40</v>
      </c>
      <c r="W59" s="78"/>
      <c r="X59" s="82"/>
      <c r="Y59" s="506">
        <f t="shared" si="33"/>
        <v>4</v>
      </c>
      <c r="Z59" s="334"/>
      <c r="AA59" s="506">
        <f>AA61</f>
        <v>4</v>
      </c>
      <c r="AB59" s="506">
        <f>AB61</f>
        <v>6</v>
      </c>
      <c r="AC59" s="506">
        <f>AC61</f>
        <v>4</v>
      </c>
      <c r="AD59" s="506">
        <f>AD61</f>
        <v>6</v>
      </c>
      <c r="AE59" s="506">
        <f>AE61</f>
        <v>6</v>
      </c>
      <c r="AF59" s="199"/>
      <c r="AG59" s="199"/>
      <c r="AH59" s="199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506">
        <f>AS61</f>
        <v>4</v>
      </c>
      <c r="AT59" s="506">
        <f>AT61</f>
        <v>6</v>
      </c>
      <c r="AU59" s="506">
        <f>AU61</f>
        <v>6</v>
      </c>
      <c r="AV59" s="508"/>
      <c r="AW59" s="298"/>
      <c r="AX59" s="328">
        <f>SUM(AA59:AW59)</f>
        <v>42</v>
      </c>
      <c r="AY59" s="190">
        <f>AX59+V59</f>
        <v>82</v>
      </c>
      <c r="AZ59" s="79"/>
      <c r="BA59" s="79"/>
      <c r="BB59" s="79"/>
      <c r="BC59" s="79"/>
      <c r="BD59" s="79"/>
      <c r="BE59" s="79"/>
      <c r="BF59" s="79"/>
      <c r="BG59" s="83"/>
      <c r="BH59" s="87"/>
      <c r="BI59" s="14"/>
    </row>
    <row r="60" spans="1:61" ht="16.5" thickBot="1">
      <c r="A60" s="13"/>
      <c r="B60" s="419"/>
      <c r="C60" s="417"/>
      <c r="D60" s="168" t="s">
        <v>77</v>
      </c>
      <c r="E60" s="506">
        <f>E62</f>
        <v>1</v>
      </c>
      <c r="F60" s="506">
        <f>F62</f>
        <v>1</v>
      </c>
      <c r="G60" s="506">
        <f>G62</f>
        <v>1</v>
      </c>
      <c r="H60" s="506">
        <f>H62</f>
        <v>1</v>
      </c>
      <c r="I60" s="506">
        <f>I62</f>
        <v>1</v>
      </c>
      <c r="J60" s="506">
        <f>J62</f>
        <v>1</v>
      </c>
      <c r="K60" s="506">
        <f>K62</f>
        <v>1</v>
      </c>
      <c r="L60" s="506">
        <f>L62</f>
        <v>1</v>
      </c>
      <c r="M60" s="506">
        <f>M62</f>
        <v>1</v>
      </c>
      <c r="N60" s="506">
        <f>N62</f>
        <v>1</v>
      </c>
      <c r="O60" s="506">
        <f>O62</f>
        <v>1</v>
      </c>
      <c r="P60" s="506">
        <f>P62</f>
        <v>1</v>
      </c>
      <c r="Q60" s="506">
        <f>Q62</f>
        <v>1</v>
      </c>
      <c r="R60" s="506">
        <f>R62</f>
        <v>1</v>
      </c>
      <c r="S60" s="506">
        <f>S62</f>
        <v>1</v>
      </c>
      <c r="T60" s="506">
        <f>T62</f>
        <v>1</v>
      </c>
      <c r="U60" s="506">
        <f>U62</f>
        <v>2</v>
      </c>
      <c r="V60" s="322">
        <f t="shared" si="32"/>
        <v>20</v>
      </c>
      <c r="W60" s="78"/>
      <c r="X60" s="82"/>
      <c r="Y60" s="506">
        <f t="shared" si="33"/>
        <v>2</v>
      </c>
      <c r="Z60" s="334"/>
      <c r="AA60" s="506">
        <f>AA62</f>
        <v>2</v>
      </c>
      <c r="AB60" s="506">
        <f>AB62</f>
        <v>2</v>
      </c>
      <c r="AC60" s="506">
        <f>AC62</f>
        <v>2</v>
      </c>
      <c r="AD60" s="506">
        <f>AD62</f>
        <v>2</v>
      </c>
      <c r="AE60" s="506">
        <f>AE62</f>
        <v>2</v>
      </c>
      <c r="AF60" s="199"/>
      <c r="AG60" s="199"/>
      <c r="AH60" s="199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506">
        <f>AS62</f>
        <v>2</v>
      </c>
      <c r="AT60" s="506">
        <f>AT62</f>
        <v>2</v>
      </c>
      <c r="AU60" s="506">
        <f>AU62</f>
        <v>1</v>
      </c>
      <c r="AV60" s="508"/>
      <c r="AW60" s="298"/>
      <c r="AX60" s="328">
        <f>SUM(AA60:AW60)</f>
        <v>15</v>
      </c>
      <c r="AY60" s="190">
        <f>AX60+V60</f>
        <v>35</v>
      </c>
      <c r="AZ60" s="79"/>
      <c r="BA60" s="79"/>
      <c r="BB60" s="79"/>
      <c r="BC60" s="79"/>
      <c r="BD60" s="79"/>
      <c r="BE60" s="79"/>
      <c r="BF60" s="79"/>
      <c r="BG60" s="83"/>
      <c r="BH60" s="87"/>
      <c r="BI60" s="14"/>
    </row>
    <row r="61" spans="1:61" ht="16.5" thickBot="1">
      <c r="A61" s="13"/>
      <c r="B61" s="446" t="s">
        <v>114</v>
      </c>
      <c r="C61" s="448" t="s">
        <v>190</v>
      </c>
      <c r="D61" s="169" t="s">
        <v>96</v>
      </c>
      <c r="E61" s="511">
        <v>2</v>
      </c>
      <c r="F61" s="511">
        <v>2</v>
      </c>
      <c r="G61" s="511">
        <v>2</v>
      </c>
      <c r="H61" s="511">
        <v>2</v>
      </c>
      <c r="I61" s="511">
        <v>2</v>
      </c>
      <c r="J61" s="511">
        <v>2</v>
      </c>
      <c r="K61" s="511">
        <v>2</v>
      </c>
      <c r="L61" s="511">
        <v>2</v>
      </c>
      <c r="M61" s="511">
        <v>2</v>
      </c>
      <c r="N61" s="511">
        <v>2</v>
      </c>
      <c r="O61" s="511">
        <v>2</v>
      </c>
      <c r="P61" s="511">
        <v>2</v>
      </c>
      <c r="Q61" s="511">
        <v>2</v>
      </c>
      <c r="R61" s="511">
        <v>2</v>
      </c>
      <c r="S61" s="511">
        <v>2</v>
      </c>
      <c r="T61" s="511">
        <v>2</v>
      </c>
      <c r="U61" s="511">
        <v>4</v>
      </c>
      <c r="V61" s="322">
        <f>SUM(E61:U61,Y61)</f>
        <v>40</v>
      </c>
      <c r="W61" s="78"/>
      <c r="X61" s="82"/>
      <c r="Y61" s="507">
        <v>4</v>
      </c>
      <c r="Z61" s="508"/>
      <c r="AA61" s="507">
        <v>4</v>
      </c>
      <c r="AB61" s="507">
        <v>6</v>
      </c>
      <c r="AC61" s="507">
        <v>4</v>
      </c>
      <c r="AD61" s="507">
        <v>6</v>
      </c>
      <c r="AE61" s="507">
        <v>6</v>
      </c>
      <c r="AF61" s="220"/>
      <c r="AG61" s="220"/>
      <c r="AH61" s="220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507">
        <v>4</v>
      </c>
      <c r="AT61" s="507">
        <v>6</v>
      </c>
      <c r="AU61" s="507">
        <v>6</v>
      </c>
      <c r="AV61" s="512"/>
      <c r="AW61" s="298"/>
      <c r="AX61" s="328">
        <f>SUM(AA61:AW61)</f>
        <v>42</v>
      </c>
      <c r="AY61" s="190">
        <f>AX61+V61</f>
        <v>82</v>
      </c>
      <c r="AZ61" s="79"/>
      <c r="BA61" s="79"/>
      <c r="BB61" s="79"/>
      <c r="BC61" s="79"/>
      <c r="BD61" s="79"/>
      <c r="BE61" s="79"/>
      <c r="BF61" s="79"/>
      <c r="BG61" s="83"/>
      <c r="BH61" s="87"/>
      <c r="BI61" s="14"/>
    </row>
    <row r="62" spans="1:61" ht="16.5" thickBot="1">
      <c r="A62" s="13"/>
      <c r="B62" s="447"/>
      <c r="C62" s="449"/>
      <c r="D62" s="169" t="s">
        <v>77</v>
      </c>
      <c r="E62" s="511">
        <v>1</v>
      </c>
      <c r="F62" s="511">
        <v>1</v>
      </c>
      <c r="G62" s="511">
        <v>1</v>
      </c>
      <c r="H62" s="511">
        <v>1</v>
      </c>
      <c r="I62" s="511">
        <v>1</v>
      </c>
      <c r="J62" s="511">
        <v>1</v>
      </c>
      <c r="K62" s="511">
        <v>1</v>
      </c>
      <c r="L62" s="511">
        <v>1</v>
      </c>
      <c r="M62" s="511">
        <v>1</v>
      </c>
      <c r="N62" s="511">
        <v>1</v>
      </c>
      <c r="O62" s="511">
        <v>1</v>
      </c>
      <c r="P62" s="511">
        <v>1</v>
      </c>
      <c r="Q62" s="511">
        <v>1</v>
      </c>
      <c r="R62" s="511">
        <v>1</v>
      </c>
      <c r="S62" s="511">
        <v>1</v>
      </c>
      <c r="T62" s="511">
        <v>1</v>
      </c>
      <c r="U62" s="511">
        <v>2</v>
      </c>
      <c r="V62" s="322">
        <f>SUM(E62:U62,Y62)</f>
        <v>20</v>
      </c>
      <c r="W62" s="78"/>
      <c r="X62" s="82"/>
      <c r="Y62" s="507">
        <v>2</v>
      </c>
      <c r="Z62" s="508"/>
      <c r="AA62" s="507">
        <v>2</v>
      </c>
      <c r="AB62" s="507">
        <v>2</v>
      </c>
      <c r="AC62" s="509">
        <v>2</v>
      </c>
      <c r="AD62" s="509">
        <v>2</v>
      </c>
      <c r="AE62" s="509">
        <v>2</v>
      </c>
      <c r="AF62" s="220"/>
      <c r="AG62" s="220"/>
      <c r="AH62" s="220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507">
        <v>2</v>
      </c>
      <c r="AT62" s="507">
        <v>2</v>
      </c>
      <c r="AU62" s="507">
        <v>1</v>
      </c>
      <c r="AV62" s="513"/>
      <c r="AW62" s="196"/>
      <c r="AX62" s="328">
        <f>SUM(AA62:AW62)</f>
        <v>15</v>
      </c>
      <c r="AY62" s="190">
        <f>AX62+V62</f>
        <v>35</v>
      </c>
      <c r="AZ62" s="79"/>
      <c r="BA62" s="79"/>
      <c r="BB62" s="79"/>
      <c r="BC62" s="79"/>
      <c r="BD62" s="79"/>
      <c r="BE62" s="79"/>
      <c r="BF62" s="79"/>
      <c r="BG62" s="83"/>
      <c r="BH62" s="87"/>
      <c r="BI62" s="14"/>
    </row>
    <row r="63" spans="1:61" ht="16.5" thickBot="1">
      <c r="A63" s="13"/>
      <c r="B63" s="300" t="s">
        <v>127</v>
      </c>
      <c r="C63" s="262" t="s">
        <v>136</v>
      </c>
      <c r="D63" s="181"/>
      <c r="E63" s="335">
        <v>0</v>
      </c>
      <c r="F63" s="335"/>
      <c r="G63" s="335"/>
      <c r="H63" s="335"/>
      <c r="I63" s="335"/>
      <c r="J63" s="336"/>
      <c r="K63" s="336"/>
      <c r="L63" s="335"/>
      <c r="M63" s="335"/>
      <c r="N63" s="335"/>
      <c r="O63" s="335"/>
      <c r="P63" s="335"/>
      <c r="Q63" s="335"/>
      <c r="R63" s="335"/>
      <c r="S63" s="335"/>
      <c r="T63" s="335"/>
      <c r="U63" s="336"/>
      <c r="V63" s="322">
        <v>0</v>
      </c>
      <c r="W63" s="78"/>
      <c r="X63" s="82"/>
      <c r="Y63" s="48">
        <v>0</v>
      </c>
      <c r="Z63" s="224"/>
      <c r="AA63" s="48"/>
      <c r="AB63" s="48"/>
      <c r="AC63" s="167"/>
      <c r="AD63" s="167"/>
      <c r="AE63" s="167"/>
      <c r="AF63" s="514">
        <v>36</v>
      </c>
      <c r="AG63" s="514">
        <v>36</v>
      </c>
      <c r="AH63" s="514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333"/>
      <c r="AT63" s="333"/>
      <c r="AU63" s="333"/>
      <c r="AV63" s="513"/>
      <c r="AW63" s="196"/>
      <c r="AX63" s="328">
        <f>SUM(Y63:AW63)</f>
        <v>72</v>
      </c>
      <c r="AY63" s="190">
        <f>AX63+V63</f>
        <v>72</v>
      </c>
      <c r="AZ63" s="79"/>
      <c r="BA63" s="79"/>
      <c r="BB63" s="79"/>
      <c r="BC63" s="79"/>
      <c r="BD63" s="79"/>
      <c r="BE63" s="79"/>
      <c r="BF63" s="79"/>
      <c r="BG63" s="83"/>
      <c r="BH63" s="87"/>
      <c r="BI63" s="14"/>
    </row>
    <row r="64" spans="1:61" ht="17.25" thickBot="1" thickTop="1">
      <c r="A64" s="13"/>
      <c r="B64" s="300" t="s">
        <v>115</v>
      </c>
      <c r="C64" s="243" t="s">
        <v>37</v>
      </c>
      <c r="D64" s="244"/>
      <c r="E64" s="335">
        <v>0</v>
      </c>
      <c r="F64" s="335"/>
      <c r="G64" s="335"/>
      <c r="H64" s="335"/>
      <c r="I64" s="335"/>
      <c r="J64" s="336"/>
      <c r="K64" s="336"/>
      <c r="L64" s="335"/>
      <c r="M64" s="335"/>
      <c r="N64" s="335"/>
      <c r="O64" s="335"/>
      <c r="P64" s="335"/>
      <c r="Q64" s="335"/>
      <c r="R64" s="335"/>
      <c r="S64" s="335"/>
      <c r="T64" s="335"/>
      <c r="U64" s="336"/>
      <c r="V64" s="322">
        <v>0</v>
      </c>
      <c r="W64" s="78"/>
      <c r="X64" s="82"/>
      <c r="Y64" s="48">
        <v>0</v>
      </c>
      <c r="Z64" s="224"/>
      <c r="AA64" s="48"/>
      <c r="AB64" s="48"/>
      <c r="AC64" s="167"/>
      <c r="AD64" s="167"/>
      <c r="AE64" s="167"/>
      <c r="AF64" s="514"/>
      <c r="AG64" s="514"/>
      <c r="AH64" s="514"/>
      <c r="AI64" s="515">
        <v>36</v>
      </c>
      <c r="AJ64" s="515">
        <v>36</v>
      </c>
      <c r="AK64" s="515">
        <v>36</v>
      </c>
      <c r="AL64" s="515">
        <v>36</v>
      </c>
      <c r="AM64" s="515">
        <v>36</v>
      </c>
      <c r="AN64" s="515"/>
      <c r="AO64" s="515"/>
      <c r="AP64" s="515"/>
      <c r="AQ64" s="515"/>
      <c r="AR64" s="515"/>
      <c r="AS64" s="333"/>
      <c r="AT64" s="333"/>
      <c r="AU64" s="333"/>
      <c r="AV64" s="513"/>
      <c r="AW64" s="196"/>
      <c r="AX64" s="328">
        <f>SUM(Y64:AW64)</f>
        <v>180</v>
      </c>
      <c r="AY64" s="190">
        <f>AX64+V64</f>
        <v>180</v>
      </c>
      <c r="AZ64" s="79"/>
      <c r="BA64" s="79"/>
      <c r="BB64" s="79"/>
      <c r="BC64" s="79"/>
      <c r="BD64" s="79"/>
      <c r="BE64" s="79"/>
      <c r="BF64" s="79"/>
      <c r="BG64" s="83"/>
      <c r="BH64" s="87"/>
      <c r="BI64" s="14"/>
    </row>
    <row r="65" spans="1:61" ht="17.25" thickBot="1" thickTop="1">
      <c r="A65" s="13"/>
      <c r="B65" s="418" t="s">
        <v>191</v>
      </c>
      <c r="C65" s="416" t="s">
        <v>164</v>
      </c>
      <c r="D65" s="168" t="s">
        <v>96</v>
      </c>
      <c r="E65" s="506">
        <f>E67</f>
        <v>2</v>
      </c>
      <c r="F65" s="506">
        <f aca="true" t="shared" si="37" ref="F65:U65">F67</f>
        <v>2</v>
      </c>
      <c r="G65" s="506">
        <f t="shared" si="37"/>
        <v>2</v>
      </c>
      <c r="H65" s="506">
        <f t="shared" si="37"/>
        <v>4</v>
      </c>
      <c r="I65" s="506">
        <f t="shared" si="37"/>
        <v>2</v>
      </c>
      <c r="J65" s="506">
        <f t="shared" si="37"/>
        <v>4</v>
      </c>
      <c r="K65" s="506">
        <f t="shared" si="37"/>
        <v>2</v>
      </c>
      <c r="L65" s="506">
        <f t="shared" si="37"/>
        <v>4</v>
      </c>
      <c r="M65" s="506">
        <f t="shared" si="37"/>
        <v>2</v>
      </c>
      <c r="N65" s="506">
        <f t="shared" si="37"/>
        <v>4</v>
      </c>
      <c r="O65" s="506">
        <f t="shared" si="37"/>
        <v>2</v>
      </c>
      <c r="P65" s="506">
        <f t="shared" si="37"/>
        <v>4</v>
      </c>
      <c r="Q65" s="506">
        <f t="shared" si="37"/>
        <v>2</v>
      </c>
      <c r="R65" s="506">
        <f t="shared" si="37"/>
        <v>4</v>
      </c>
      <c r="S65" s="506">
        <f t="shared" si="37"/>
        <v>4</v>
      </c>
      <c r="T65" s="506">
        <f t="shared" si="37"/>
        <v>4</v>
      </c>
      <c r="U65" s="506">
        <f t="shared" si="37"/>
        <v>2</v>
      </c>
      <c r="V65" s="322">
        <f t="shared" si="32"/>
        <v>54</v>
      </c>
      <c r="W65" s="78"/>
      <c r="X65" s="82"/>
      <c r="Y65" s="506">
        <f t="shared" si="33"/>
        <v>4</v>
      </c>
      <c r="Z65" s="334"/>
      <c r="AA65" s="506">
        <f>AA67</f>
        <v>6</v>
      </c>
      <c r="AB65" s="506">
        <f>AB67</f>
        <v>4</v>
      </c>
      <c r="AC65" s="506">
        <f>AC67</f>
        <v>6</v>
      </c>
      <c r="AD65" s="506">
        <f>AD67</f>
        <v>4</v>
      </c>
      <c r="AE65" s="506">
        <v>4</v>
      </c>
      <c r="AF65" s="516"/>
      <c r="AG65" s="516"/>
      <c r="AH65" s="516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  <c r="AS65" s="506">
        <f>AS67</f>
        <v>4</v>
      </c>
      <c r="AT65" s="506">
        <f>AT67</f>
        <v>6</v>
      </c>
      <c r="AU65" s="506">
        <f>AU67</f>
        <v>6</v>
      </c>
      <c r="AV65" s="508"/>
      <c r="AW65" s="298"/>
      <c r="AX65" s="328">
        <f>SUM(AA65:AW65)</f>
        <v>40</v>
      </c>
      <c r="AY65" s="190">
        <f t="shared" si="24"/>
        <v>94</v>
      </c>
      <c r="AZ65" s="79"/>
      <c r="BA65" s="79"/>
      <c r="BB65" s="79"/>
      <c r="BC65" s="79"/>
      <c r="BD65" s="79"/>
      <c r="BE65" s="79"/>
      <c r="BF65" s="79"/>
      <c r="BG65" s="83"/>
      <c r="BH65" s="87"/>
      <c r="BI65" s="14"/>
    </row>
    <row r="66" spans="1:61" ht="16.5" thickBot="1">
      <c r="A66" s="13"/>
      <c r="B66" s="419"/>
      <c r="C66" s="417"/>
      <c r="D66" s="168" t="s">
        <v>77</v>
      </c>
      <c r="E66" s="506">
        <f>E68</f>
        <v>1</v>
      </c>
      <c r="F66" s="506">
        <f aca="true" t="shared" si="38" ref="F66:U66">F68</f>
        <v>1</v>
      </c>
      <c r="G66" s="506">
        <f t="shared" si="38"/>
        <v>1</v>
      </c>
      <c r="H66" s="506">
        <f t="shared" si="38"/>
        <v>2</v>
      </c>
      <c r="I66" s="506">
        <f t="shared" si="38"/>
        <v>1</v>
      </c>
      <c r="J66" s="506">
        <f t="shared" si="38"/>
        <v>2</v>
      </c>
      <c r="K66" s="506">
        <f t="shared" si="38"/>
        <v>1</v>
      </c>
      <c r="L66" s="506">
        <f t="shared" si="38"/>
        <v>2</v>
      </c>
      <c r="M66" s="506">
        <f t="shared" si="38"/>
        <v>1</v>
      </c>
      <c r="N66" s="506">
        <f t="shared" si="38"/>
        <v>2</v>
      </c>
      <c r="O66" s="506">
        <f t="shared" si="38"/>
        <v>1</v>
      </c>
      <c r="P66" s="506">
        <f t="shared" si="38"/>
        <v>2</v>
      </c>
      <c r="Q66" s="506">
        <f t="shared" si="38"/>
        <v>1</v>
      </c>
      <c r="R66" s="506">
        <f t="shared" si="38"/>
        <v>2</v>
      </c>
      <c r="S66" s="506">
        <f t="shared" si="38"/>
        <v>2</v>
      </c>
      <c r="T66" s="506">
        <f t="shared" si="38"/>
        <v>2</v>
      </c>
      <c r="U66" s="506">
        <f t="shared" si="38"/>
        <v>1</v>
      </c>
      <c r="V66" s="322">
        <f t="shared" si="32"/>
        <v>27</v>
      </c>
      <c r="W66" s="78"/>
      <c r="X66" s="82"/>
      <c r="Y66" s="506">
        <f t="shared" si="33"/>
        <v>2</v>
      </c>
      <c r="Z66" s="334"/>
      <c r="AA66" s="506">
        <f>AA68</f>
        <v>3</v>
      </c>
      <c r="AB66" s="506">
        <f>AB68</f>
        <v>2</v>
      </c>
      <c r="AC66" s="506">
        <f>AC68</f>
        <v>3</v>
      </c>
      <c r="AD66" s="506">
        <f>AD68</f>
        <v>2</v>
      </c>
      <c r="AE66" s="506">
        <v>2</v>
      </c>
      <c r="AF66" s="516"/>
      <c r="AG66" s="516"/>
      <c r="AH66" s="516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06">
        <f>AS68</f>
        <v>2</v>
      </c>
      <c r="AT66" s="506">
        <f>AT68</f>
        <v>2</v>
      </c>
      <c r="AU66" s="506">
        <f>AU68</f>
        <v>2</v>
      </c>
      <c r="AV66" s="508"/>
      <c r="AW66" s="298"/>
      <c r="AX66" s="328">
        <f>SUM(AA66:AW66)</f>
        <v>18</v>
      </c>
      <c r="AY66" s="190">
        <f t="shared" si="24"/>
        <v>45</v>
      </c>
      <c r="AZ66" s="79"/>
      <c r="BA66" s="79"/>
      <c r="BB66" s="79"/>
      <c r="BC66" s="79"/>
      <c r="BD66" s="79"/>
      <c r="BE66" s="79"/>
      <c r="BF66" s="79"/>
      <c r="BG66" s="83"/>
      <c r="BH66" s="87"/>
      <c r="BI66" s="14"/>
    </row>
    <row r="67" spans="1:61" ht="16.5" thickBot="1">
      <c r="A67" s="13"/>
      <c r="B67" s="446" t="s">
        <v>192</v>
      </c>
      <c r="C67" s="448" t="s">
        <v>165</v>
      </c>
      <c r="D67" s="169" t="s">
        <v>96</v>
      </c>
      <c r="E67" s="511">
        <v>2</v>
      </c>
      <c r="F67" s="511">
        <v>2</v>
      </c>
      <c r="G67" s="511">
        <v>2</v>
      </c>
      <c r="H67" s="511">
        <v>4</v>
      </c>
      <c r="I67" s="511">
        <v>2</v>
      </c>
      <c r="J67" s="511">
        <v>4</v>
      </c>
      <c r="K67" s="511">
        <v>2</v>
      </c>
      <c r="L67" s="511">
        <v>4</v>
      </c>
      <c r="M67" s="511">
        <v>2</v>
      </c>
      <c r="N67" s="511">
        <v>4</v>
      </c>
      <c r="O67" s="511">
        <v>2</v>
      </c>
      <c r="P67" s="511">
        <v>4</v>
      </c>
      <c r="Q67" s="511">
        <v>2</v>
      </c>
      <c r="R67" s="511">
        <v>4</v>
      </c>
      <c r="S67" s="511">
        <v>4</v>
      </c>
      <c r="T67" s="511">
        <v>4</v>
      </c>
      <c r="U67" s="511">
        <v>2</v>
      </c>
      <c r="V67" s="322">
        <f>SUM(E67:U67,Y67)</f>
        <v>54</v>
      </c>
      <c r="W67" s="78"/>
      <c r="X67" s="82"/>
      <c r="Y67" s="507">
        <v>4</v>
      </c>
      <c r="Z67" s="508"/>
      <c r="AA67" s="507">
        <v>6</v>
      </c>
      <c r="AB67" s="507">
        <v>4</v>
      </c>
      <c r="AC67" s="507">
        <v>6</v>
      </c>
      <c r="AD67" s="507">
        <v>4</v>
      </c>
      <c r="AE67" s="507">
        <v>4</v>
      </c>
      <c r="AF67" s="514"/>
      <c r="AG67" s="514"/>
      <c r="AH67" s="514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07">
        <v>4</v>
      </c>
      <c r="AT67" s="507">
        <v>6</v>
      </c>
      <c r="AU67" s="507">
        <v>6</v>
      </c>
      <c r="AV67" s="512"/>
      <c r="AW67" s="298"/>
      <c r="AX67" s="328">
        <f>SUM(AA67:AW67)</f>
        <v>40</v>
      </c>
      <c r="AY67" s="190">
        <f>AX67+V67</f>
        <v>94</v>
      </c>
      <c r="AZ67" s="79"/>
      <c r="BA67" s="79"/>
      <c r="BB67" s="79"/>
      <c r="BC67" s="79"/>
      <c r="BD67" s="79"/>
      <c r="BE67" s="79"/>
      <c r="BF67" s="79"/>
      <c r="BG67" s="83"/>
      <c r="BH67" s="87"/>
      <c r="BI67" s="14"/>
    </row>
    <row r="68" spans="1:61" ht="16.5" thickBot="1">
      <c r="A68" s="13"/>
      <c r="B68" s="447"/>
      <c r="C68" s="449"/>
      <c r="D68" s="169" t="s">
        <v>77</v>
      </c>
      <c r="E68" s="511">
        <v>1</v>
      </c>
      <c r="F68" s="511">
        <v>1</v>
      </c>
      <c r="G68" s="511">
        <v>1</v>
      </c>
      <c r="H68" s="511">
        <v>2</v>
      </c>
      <c r="I68" s="511">
        <v>1</v>
      </c>
      <c r="J68" s="511">
        <v>2</v>
      </c>
      <c r="K68" s="511">
        <v>1</v>
      </c>
      <c r="L68" s="511">
        <v>2</v>
      </c>
      <c r="M68" s="511">
        <v>1</v>
      </c>
      <c r="N68" s="511">
        <v>2</v>
      </c>
      <c r="O68" s="511">
        <v>1</v>
      </c>
      <c r="P68" s="511">
        <v>2</v>
      </c>
      <c r="Q68" s="511">
        <v>1</v>
      </c>
      <c r="R68" s="511">
        <v>2</v>
      </c>
      <c r="S68" s="511">
        <v>2</v>
      </c>
      <c r="T68" s="511">
        <v>2</v>
      </c>
      <c r="U68" s="511">
        <v>1</v>
      </c>
      <c r="V68" s="322">
        <f>SUM(E68:U68,Y68)</f>
        <v>27</v>
      </c>
      <c r="W68" s="78"/>
      <c r="X68" s="82"/>
      <c r="Y68" s="507">
        <v>2</v>
      </c>
      <c r="Z68" s="508"/>
      <c r="AA68" s="507">
        <v>3</v>
      </c>
      <c r="AB68" s="507">
        <v>2</v>
      </c>
      <c r="AC68" s="509">
        <v>3</v>
      </c>
      <c r="AD68" s="509">
        <v>2</v>
      </c>
      <c r="AE68" s="509">
        <v>2</v>
      </c>
      <c r="AF68" s="514"/>
      <c r="AG68" s="514"/>
      <c r="AH68" s="514"/>
      <c r="AI68" s="515"/>
      <c r="AJ68" s="515"/>
      <c r="AK68" s="515"/>
      <c r="AL68" s="515"/>
      <c r="AM68" s="515"/>
      <c r="AN68" s="515"/>
      <c r="AO68" s="515"/>
      <c r="AP68" s="515"/>
      <c r="AQ68" s="515"/>
      <c r="AR68" s="515"/>
      <c r="AS68" s="507">
        <v>2</v>
      </c>
      <c r="AT68" s="507">
        <v>2</v>
      </c>
      <c r="AU68" s="507">
        <v>2</v>
      </c>
      <c r="AV68" s="513"/>
      <c r="AW68" s="196"/>
      <c r="AX68" s="328">
        <f>SUM(AA68:AW68)</f>
        <v>18</v>
      </c>
      <c r="AY68" s="190">
        <f>AX68+V68</f>
        <v>45</v>
      </c>
      <c r="AZ68" s="79"/>
      <c r="BA68" s="79"/>
      <c r="BB68" s="79"/>
      <c r="BC68" s="79"/>
      <c r="BD68" s="79"/>
      <c r="BE68" s="79"/>
      <c r="BF68" s="79"/>
      <c r="BG68" s="83"/>
      <c r="BH68" s="87"/>
      <c r="BI68" s="14"/>
    </row>
    <row r="69" spans="1:61" ht="16.5" thickBot="1">
      <c r="A69" s="13"/>
      <c r="B69" s="300" t="s">
        <v>193</v>
      </c>
      <c r="C69" s="262" t="s">
        <v>136</v>
      </c>
      <c r="D69" s="181"/>
      <c r="E69" s="47">
        <v>0</v>
      </c>
      <c r="F69" s="47"/>
      <c r="G69" s="47"/>
      <c r="H69" s="47"/>
      <c r="I69" s="47"/>
      <c r="J69" s="201"/>
      <c r="K69" s="201"/>
      <c r="L69" s="47"/>
      <c r="M69" s="47"/>
      <c r="N69" s="47"/>
      <c r="O69" s="47"/>
      <c r="P69" s="47"/>
      <c r="Q69" s="47"/>
      <c r="R69" s="47"/>
      <c r="S69" s="47"/>
      <c r="T69" s="47"/>
      <c r="U69" s="201"/>
      <c r="V69" s="97">
        <v>0</v>
      </c>
      <c r="W69" s="78"/>
      <c r="X69" s="82"/>
      <c r="Y69" s="48">
        <v>0</v>
      </c>
      <c r="Z69" s="224"/>
      <c r="AA69" s="48"/>
      <c r="AB69" s="48"/>
      <c r="AC69" s="167"/>
      <c r="AD69" s="167"/>
      <c r="AE69" s="167"/>
      <c r="AF69" s="514"/>
      <c r="AG69" s="514"/>
      <c r="AH69" s="514">
        <v>36</v>
      </c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333"/>
      <c r="AT69" s="333"/>
      <c r="AU69" s="333"/>
      <c r="AV69" s="513"/>
      <c r="AW69" s="196"/>
      <c r="AX69" s="328">
        <f>SUM(Y69:AW69)</f>
        <v>36</v>
      </c>
      <c r="AY69" s="190">
        <f>AX69+V69</f>
        <v>36</v>
      </c>
      <c r="AZ69" s="79"/>
      <c r="BA69" s="79"/>
      <c r="BB69" s="79"/>
      <c r="BC69" s="79"/>
      <c r="BD69" s="79"/>
      <c r="BE69" s="79"/>
      <c r="BF69" s="79"/>
      <c r="BG69" s="83"/>
      <c r="BH69" s="87"/>
      <c r="BI69" s="14"/>
    </row>
    <row r="70" spans="1:61" ht="17.25" thickBot="1" thickTop="1">
      <c r="A70" s="13"/>
      <c r="B70" s="300" t="s">
        <v>140</v>
      </c>
      <c r="C70" s="243" t="s">
        <v>37</v>
      </c>
      <c r="D70" s="244"/>
      <c r="E70" s="47">
        <v>0</v>
      </c>
      <c r="F70" s="47"/>
      <c r="G70" s="47"/>
      <c r="H70" s="47"/>
      <c r="I70" s="47"/>
      <c r="J70" s="201"/>
      <c r="K70" s="201"/>
      <c r="L70" s="47"/>
      <c r="M70" s="47"/>
      <c r="N70" s="47"/>
      <c r="O70" s="47"/>
      <c r="P70" s="47"/>
      <c r="Q70" s="47"/>
      <c r="R70" s="47"/>
      <c r="S70" s="47"/>
      <c r="T70" s="47"/>
      <c r="U70" s="201"/>
      <c r="V70" s="97">
        <v>0</v>
      </c>
      <c r="W70" s="78"/>
      <c r="X70" s="82"/>
      <c r="Y70" s="48">
        <v>0</v>
      </c>
      <c r="Z70" s="224"/>
      <c r="AA70" s="48"/>
      <c r="AB70" s="48"/>
      <c r="AC70" s="167"/>
      <c r="AD70" s="167"/>
      <c r="AE70" s="167"/>
      <c r="AF70" s="514"/>
      <c r="AG70" s="514"/>
      <c r="AH70" s="514"/>
      <c r="AI70" s="515"/>
      <c r="AJ70" s="515"/>
      <c r="AK70" s="515"/>
      <c r="AL70" s="515"/>
      <c r="AM70" s="515"/>
      <c r="AN70" s="515">
        <v>36</v>
      </c>
      <c r="AO70" s="515">
        <v>36</v>
      </c>
      <c r="AP70" s="515">
        <v>36</v>
      </c>
      <c r="AQ70" s="515">
        <v>36</v>
      </c>
      <c r="AR70" s="515">
        <v>36</v>
      </c>
      <c r="AS70" s="333"/>
      <c r="AT70" s="333"/>
      <c r="AU70" s="333"/>
      <c r="AV70" s="513"/>
      <c r="AW70" s="196"/>
      <c r="AX70" s="328">
        <f>SUM(Y70:AW70)</f>
        <v>180</v>
      </c>
      <c r="AY70" s="190">
        <f>AX70+V70</f>
        <v>180</v>
      </c>
      <c r="AZ70" s="79"/>
      <c r="BA70" s="79"/>
      <c r="BB70" s="79"/>
      <c r="BC70" s="79"/>
      <c r="BD70" s="79"/>
      <c r="BE70" s="79"/>
      <c r="BF70" s="79"/>
      <c r="BG70" s="83"/>
      <c r="BH70" s="87"/>
      <c r="BI70" s="14"/>
    </row>
    <row r="71" spans="1:61" ht="17.25" thickBot="1" thickTop="1">
      <c r="A71" s="13"/>
      <c r="B71" s="345" t="s">
        <v>195</v>
      </c>
      <c r="C71" s="502" t="s">
        <v>194</v>
      </c>
      <c r="D71" s="52" t="s">
        <v>18</v>
      </c>
      <c r="E71" s="47">
        <v>0</v>
      </c>
      <c r="F71" s="47"/>
      <c r="G71" s="47"/>
      <c r="H71" s="47"/>
      <c r="I71" s="47"/>
      <c r="J71" s="201"/>
      <c r="K71" s="201"/>
      <c r="L71" s="47"/>
      <c r="M71" s="47"/>
      <c r="N71" s="47"/>
      <c r="O71" s="47"/>
      <c r="P71" s="47"/>
      <c r="Q71" s="47"/>
      <c r="R71" s="47"/>
      <c r="S71" s="47"/>
      <c r="T71" s="47"/>
      <c r="U71" s="201"/>
      <c r="V71" s="97">
        <v>0</v>
      </c>
      <c r="W71" s="78"/>
      <c r="X71" s="82"/>
      <c r="Y71" s="48">
        <v>0</v>
      </c>
      <c r="Z71" s="224"/>
      <c r="AA71" s="333">
        <v>2</v>
      </c>
      <c r="AB71" s="333">
        <v>2</v>
      </c>
      <c r="AC71" s="505">
        <v>2</v>
      </c>
      <c r="AD71" s="505">
        <v>2</v>
      </c>
      <c r="AE71" s="505">
        <v>2</v>
      </c>
      <c r="AF71" s="514"/>
      <c r="AG71" s="514"/>
      <c r="AH71" s="514"/>
      <c r="AI71" s="515"/>
      <c r="AJ71" s="515"/>
      <c r="AK71" s="515"/>
      <c r="AL71" s="515"/>
      <c r="AM71" s="515"/>
      <c r="AN71" s="515"/>
      <c r="AO71" s="515"/>
      <c r="AP71" s="515"/>
      <c r="AQ71" s="515"/>
      <c r="AR71" s="515"/>
      <c r="AS71" s="48">
        <v>2</v>
      </c>
      <c r="AT71" s="48">
        <v>2</v>
      </c>
      <c r="AU71" s="48">
        <v>2</v>
      </c>
      <c r="AV71" s="225"/>
      <c r="AW71" s="54"/>
      <c r="AX71" s="189">
        <f>SUM(AA71:AW71)</f>
        <v>16</v>
      </c>
      <c r="AY71" s="190">
        <f>AX71+V71</f>
        <v>16</v>
      </c>
      <c r="AZ71" s="79"/>
      <c r="BA71" s="79"/>
      <c r="BB71" s="79"/>
      <c r="BC71" s="79"/>
      <c r="BD71" s="79"/>
      <c r="BE71" s="79"/>
      <c r="BF71" s="79"/>
      <c r="BG71" s="83"/>
      <c r="BH71" s="87"/>
      <c r="BI71" s="14"/>
    </row>
    <row r="72" spans="1:61" ht="16.5" thickBot="1">
      <c r="A72" s="13"/>
      <c r="B72" s="346"/>
      <c r="C72" s="503"/>
      <c r="D72" s="52" t="s">
        <v>19</v>
      </c>
      <c r="E72" s="47">
        <v>0</v>
      </c>
      <c r="F72" s="47"/>
      <c r="G72" s="47"/>
      <c r="H72" s="47"/>
      <c r="I72" s="47"/>
      <c r="J72" s="201"/>
      <c r="K72" s="201"/>
      <c r="L72" s="47"/>
      <c r="M72" s="47"/>
      <c r="N72" s="47"/>
      <c r="O72" s="47"/>
      <c r="P72" s="47"/>
      <c r="Q72" s="47"/>
      <c r="R72" s="47"/>
      <c r="S72" s="47"/>
      <c r="T72" s="47"/>
      <c r="U72" s="201"/>
      <c r="V72" s="97">
        <v>0</v>
      </c>
      <c r="W72" s="78"/>
      <c r="X72" s="82"/>
      <c r="Y72" s="48">
        <v>0</v>
      </c>
      <c r="Z72" s="224"/>
      <c r="AA72" s="333">
        <v>2</v>
      </c>
      <c r="AB72" s="333">
        <v>2</v>
      </c>
      <c r="AC72" s="505">
        <v>2</v>
      </c>
      <c r="AD72" s="505">
        <v>2</v>
      </c>
      <c r="AE72" s="505">
        <v>2</v>
      </c>
      <c r="AF72" s="220"/>
      <c r="AG72" s="220"/>
      <c r="AH72" s="220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48">
        <v>2</v>
      </c>
      <c r="AT72" s="48">
        <v>2</v>
      </c>
      <c r="AU72" s="48">
        <v>2</v>
      </c>
      <c r="AV72" s="225"/>
      <c r="AW72" s="54"/>
      <c r="AX72" s="189">
        <f>SUM(AA72:AW72)</f>
        <v>16</v>
      </c>
      <c r="AY72" s="190">
        <f t="shared" si="24"/>
        <v>16</v>
      </c>
      <c r="AZ72" s="79"/>
      <c r="BA72" s="79"/>
      <c r="BB72" s="79"/>
      <c r="BC72" s="79"/>
      <c r="BD72" s="79"/>
      <c r="BE72" s="79"/>
      <c r="BF72" s="79"/>
      <c r="BG72" s="83"/>
      <c r="BH72" s="87"/>
      <c r="BI72" s="14"/>
    </row>
    <row r="73" spans="1:61" ht="17.25" thickBot="1" thickTop="1">
      <c r="A73" s="13"/>
      <c r="B73" s="411" t="s">
        <v>32</v>
      </c>
      <c r="C73" s="414"/>
      <c r="D73" s="415"/>
      <c r="E73" s="94">
        <f aca="true" t="shared" si="39" ref="E73:V73">E15+E45</f>
        <v>36</v>
      </c>
      <c r="F73" s="94">
        <f t="shared" si="39"/>
        <v>36</v>
      </c>
      <c r="G73" s="94">
        <f t="shared" si="39"/>
        <v>36</v>
      </c>
      <c r="H73" s="94">
        <f t="shared" si="39"/>
        <v>36</v>
      </c>
      <c r="I73" s="94">
        <f t="shared" si="39"/>
        <v>36</v>
      </c>
      <c r="J73" s="94">
        <f t="shared" si="39"/>
        <v>36</v>
      </c>
      <c r="K73" s="94">
        <f t="shared" si="39"/>
        <v>36</v>
      </c>
      <c r="L73" s="94">
        <f t="shared" si="39"/>
        <v>36</v>
      </c>
      <c r="M73" s="94">
        <f t="shared" si="39"/>
        <v>36</v>
      </c>
      <c r="N73" s="94">
        <f t="shared" si="39"/>
        <v>36</v>
      </c>
      <c r="O73" s="94">
        <f t="shared" si="39"/>
        <v>36</v>
      </c>
      <c r="P73" s="94">
        <f t="shared" si="39"/>
        <v>36</v>
      </c>
      <c r="Q73" s="94">
        <f t="shared" si="39"/>
        <v>36</v>
      </c>
      <c r="R73" s="94">
        <f t="shared" si="39"/>
        <v>36</v>
      </c>
      <c r="S73" s="94">
        <f t="shared" si="39"/>
        <v>36</v>
      </c>
      <c r="T73" s="94">
        <f t="shared" si="39"/>
        <v>36</v>
      </c>
      <c r="U73" s="94">
        <f t="shared" si="39"/>
        <v>36</v>
      </c>
      <c r="V73" s="91">
        <f t="shared" si="39"/>
        <v>648</v>
      </c>
      <c r="W73" s="78"/>
      <c r="X73" s="80"/>
      <c r="Y73" s="94">
        <f>Y15+Y45</f>
        <v>36</v>
      </c>
      <c r="Z73" s="504"/>
      <c r="AA73" s="94">
        <f aca="true" t="shared" si="40" ref="AA73:AU74">AA15+AA45</f>
        <v>36</v>
      </c>
      <c r="AB73" s="94">
        <f t="shared" si="40"/>
        <v>36</v>
      </c>
      <c r="AC73" s="94">
        <f t="shared" si="40"/>
        <v>36</v>
      </c>
      <c r="AD73" s="94">
        <f t="shared" si="40"/>
        <v>36</v>
      </c>
      <c r="AE73" s="94">
        <f t="shared" si="40"/>
        <v>36</v>
      </c>
      <c r="AF73" s="94">
        <f t="shared" si="40"/>
        <v>0</v>
      </c>
      <c r="AG73" s="94">
        <f t="shared" si="40"/>
        <v>0</v>
      </c>
      <c r="AH73" s="94">
        <f t="shared" si="40"/>
        <v>0</v>
      </c>
      <c r="AI73" s="94">
        <f t="shared" si="40"/>
        <v>0</v>
      </c>
      <c r="AJ73" s="94">
        <f t="shared" si="40"/>
        <v>0</v>
      </c>
      <c r="AK73" s="94">
        <f t="shared" si="40"/>
        <v>0</v>
      </c>
      <c r="AL73" s="94">
        <f t="shared" si="40"/>
        <v>0</v>
      </c>
      <c r="AM73" s="94">
        <f t="shared" si="40"/>
        <v>0</v>
      </c>
      <c r="AN73" s="94">
        <f t="shared" si="40"/>
        <v>0</v>
      </c>
      <c r="AO73" s="94">
        <f t="shared" si="40"/>
        <v>0</v>
      </c>
      <c r="AP73" s="94">
        <f t="shared" si="40"/>
        <v>0</v>
      </c>
      <c r="AQ73" s="94">
        <f t="shared" si="40"/>
        <v>0</v>
      </c>
      <c r="AR73" s="94">
        <f t="shared" si="40"/>
        <v>0</v>
      </c>
      <c r="AS73" s="94">
        <f t="shared" si="40"/>
        <v>36</v>
      </c>
      <c r="AT73" s="94">
        <f t="shared" si="40"/>
        <v>36</v>
      </c>
      <c r="AU73" s="94">
        <f t="shared" si="40"/>
        <v>36</v>
      </c>
      <c r="AV73" s="504"/>
      <c r="AW73" s="54"/>
      <c r="AX73" s="91">
        <f>AX15+AX45</f>
        <v>288</v>
      </c>
      <c r="AY73" s="279">
        <f t="shared" si="24"/>
        <v>936</v>
      </c>
      <c r="AZ73" s="81"/>
      <c r="BA73" s="81"/>
      <c r="BB73" s="81"/>
      <c r="BC73" s="81"/>
      <c r="BD73" s="81"/>
      <c r="BE73" s="81"/>
      <c r="BF73" s="81"/>
      <c r="BG73" s="84"/>
      <c r="BH73" s="14"/>
      <c r="BI73" s="14"/>
    </row>
    <row r="74" spans="1:61" ht="16.5" thickBot="1">
      <c r="A74" s="13"/>
      <c r="B74" s="389" t="s">
        <v>20</v>
      </c>
      <c r="C74" s="390"/>
      <c r="D74" s="391"/>
      <c r="E74" s="94">
        <f aca="true" t="shared" si="41" ref="E74:V74">E16+E46</f>
        <v>16</v>
      </c>
      <c r="F74" s="94">
        <f t="shared" si="41"/>
        <v>17</v>
      </c>
      <c r="G74" s="94">
        <f t="shared" si="41"/>
        <v>18</v>
      </c>
      <c r="H74" s="94">
        <f t="shared" si="41"/>
        <v>18</v>
      </c>
      <c r="I74" s="94">
        <f t="shared" si="41"/>
        <v>17</v>
      </c>
      <c r="J74" s="94">
        <f t="shared" si="41"/>
        <v>18</v>
      </c>
      <c r="K74" s="94">
        <f t="shared" si="41"/>
        <v>18</v>
      </c>
      <c r="L74" s="94">
        <f t="shared" si="41"/>
        <v>18</v>
      </c>
      <c r="M74" s="94">
        <f t="shared" si="41"/>
        <v>18</v>
      </c>
      <c r="N74" s="94">
        <f t="shared" si="41"/>
        <v>17</v>
      </c>
      <c r="O74" s="94">
        <f t="shared" si="41"/>
        <v>18</v>
      </c>
      <c r="P74" s="94">
        <f t="shared" si="41"/>
        <v>17</v>
      </c>
      <c r="Q74" s="94">
        <f t="shared" si="41"/>
        <v>17</v>
      </c>
      <c r="R74" s="94">
        <f t="shared" si="41"/>
        <v>18</v>
      </c>
      <c r="S74" s="94">
        <f t="shared" si="41"/>
        <v>17</v>
      </c>
      <c r="T74" s="94">
        <f t="shared" si="41"/>
        <v>18</v>
      </c>
      <c r="U74" s="94">
        <f t="shared" si="41"/>
        <v>18</v>
      </c>
      <c r="V74" s="91">
        <f t="shared" si="41"/>
        <v>316</v>
      </c>
      <c r="W74" s="78"/>
      <c r="X74" s="82"/>
      <c r="Y74" s="94">
        <f>Y16+Y46</f>
        <v>17</v>
      </c>
      <c r="Z74" s="504"/>
      <c r="AA74" s="94">
        <f t="shared" si="40"/>
        <v>17</v>
      </c>
      <c r="AB74" s="94">
        <f t="shared" si="40"/>
        <v>17</v>
      </c>
      <c r="AC74" s="94">
        <f t="shared" si="40"/>
        <v>17</v>
      </c>
      <c r="AD74" s="94">
        <f t="shared" si="40"/>
        <v>17</v>
      </c>
      <c r="AE74" s="94">
        <f t="shared" si="40"/>
        <v>16</v>
      </c>
      <c r="AF74" s="94">
        <f t="shared" si="40"/>
        <v>0</v>
      </c>
      <c r="AG74" s="94">
        <f t="shared" si="40"/>
        <v>0</v>
      </c>
      <c r="AH74" s="94">
        <f t="shared" si="40"/>
        <v>0</v>
      </c>
      <c r="AI74" s="94">
        <f t="shared" si="40"/>
        <v>0</v>
      </c>
      <c r="AJ74" s="94">
        <f t="shared" si="40"/>
        <v>0</v>
      </c>
      <c r="AK74" s="94">
        <f t="shared" si="40"/>
        <v>0</v>
      </c>
      <c r="AL74" s="94">
        <f t="shared" si="40"/>
        <v>0</v>
      </c>
      <c r="AM74" s="94">
        <f t="shared" si="40"/>
        <v>0</v>
      </c>
      <c r="AN74" s="94">
        <f t="shared" si="40"/>
        <v>0</v>
      </c>
      <c r="AO74" s="94">
        <f t="shared" si="40"/>
        <v>0</v>
      </c>
      <c r="AP74" s="94">
        <f t="shared" si="40"/>
        <v>0</v>
      </c>
      <c r="AQ74" s="94">
        <f t="shared" si="40"/>
        <v>0</v>
      </c>
      <c r="AR74" s="94">
        <f t="shared" si="40"/>
        <v>0</v>
      </c>
      <c r="AS74" s="94">
        <f t="shared" si="40"/>
        <v>18</v>
      </c>
      <c r="AT74" s="94">
        <f t="shared" si="40"/>
        <v>16</v>
      </c>
      <c r="AU74" s="94">
        <f t="shared" si="40"/>
        <v>16</v>
      </c>
      <c r="AV74" s="504"/>
      <c r="AW74" s="54"/>
      <c r="AX74" s="91">
        <f>AX16+AX46</f>
        <v>134</v>
      </c>
      <c r="AY74" s="190">
        <f t="shared" si="24"/>
        <v>450</v>
      </c>
      <c r="AZ74" s="81"/>
      <c r="BA74" s="81"/>
      <c r="BB74" s="81"/>
      <c r="BC74" s="81"/>
      <c r="BD74" s="81"/>
      <c r="BE74" s="81"/>
      <c r="BF74" s="81"/>
      <c r="BG74" s="84"/>
      <c r="BH74" s="14"/>
      <c r="BI74" s="14"/>
    </row>
    <row r="75" spans="1:61" ht="16.5" thickBot="1">
      <c r="A75" s="13"/>
      <c r="B75" s="411" t="s">
        <v>21</v>
      </c>
      <c r="C75" s="412"/>
      <c r="D75" s="413"/>
      <c r="E75" s="94">
        <f>E73+E74</f>
        <v>52</v>
      </c>
      <c r="F75" s="94">
        <f aca="true" t="shared" si="42" ref="F75:V75">F73+F74</f>
        <v>53</v>
      </c>
      <c r="G75" s="94">
        <f t="shared" si="42"/>
        <v>54</v>
      </c>
      <c r="H75" s="94">
        <f t="shared" si="42"/>
        <v>54</v>
      </c>
      <c r="I75" s="94">
        <f t="shared" si="42"/>
        <v>53</v>
      </c>
      <c r="J75" s="94">
        <f t="shared" si="42"/>
        <v>54</v>
      </c>
      <c r="K75" s="94">
        <f t="shared" si="42"/>
        <v>54</v>
      </c>
      <c r="L75" s="94">
        <f t="shared" si="42"/>
        <v>54</v>
      </c>
      <c r="M75" s="94">
        <f t="shared" si="42"/>
        <v>54</v>
      </c>
      <c r="N75" s="94">
        <f t="shared" si="42"/>
        <v>53</v>
      </c>
      <c r="O75" s="94">
        <f t="shared" si="42"/>
        <v>54</v>
      </c>
      <c r="P75" s="94">
        <f t="shared" si="42"/>
        <v>53</v>
      </c>
      <c r="Q75" s="94">
        <f t="shared" si="42"/>
        <v>53</v>
      </c>
      <c r="R75" s="94">
        <f t="shared" si="42"/>
        <v>54</v>
      </c>
      <c r="S75" s="94">
        <f t="shared" si="42"/>
        <v>53</v>
      </c>
      <c r="T75" s="94">
        <f t="shared" si="42"/>
        <v>54</v>
      </c>
      <c r="U75" s="94">
        <f t="shared" si="42"/>
        <v>54</v>
      </c>
      <c r="V75" s="91">
        <f t="shared" si="42"/>
        <v>964</v>
      </c>
      <c r="W75" s="78"/>
      <c r="X75" s="80"/>
      <c r="Y75" s="90">
        <f>Y73+Y74</f>
        <v>53</v>
      </c>
      <c r="Z75" s="504"/>
      <c r="AA75" s="90">
        <f aca="true" t="shared" si="43" ref="Z75:AU75">AA73+AA74</f>
        <v>53</v>
      </c>
      <c r="AB75" s="90">
        <f t="shared" si="43"/>
        <v>53</v>
      </c>
      <c r="AC75" s="273">
        <f t="shared" si="43"/>
        <v>53</v>
      </c>
      <c r="AD75" s="273">
        <f t="shared" si="43"/>
        <v>53</v>
      </c>
      <c r="AE75" s="273">
        <f t="shared" si="43"/>
        <v>52</v>
      </c>
      <c r="AF75" s="90">
        <f t="shared" si="43"/>
        <v>0</v>
      </c>
      <c r="AG75" s="90">
        <f t="shared" si="43"/>
        <v>0</v>
      </c>
      <c r="AH75" s="90">
        <f t="shared" si="43"/>
        <v>0</v>
      </c>
      <c r="AI75" s="90">
        <f t="shared" si="43"/>
        <v>0</v>
      </c>
      <c r="AJ75" s="90">
        <f t="shared" si="43"/>
        <v>0</v>
      </c>
      <c r="AK75" s="90">
        <f t="shared" si="43"/>
        <v>0</v>
      </c>
      <c r="AL75" s="90">
        <f t="shared" si="43"/>
        <v>0</v>
      </c>
      <c r="AM75" s="90">
        <f t="shared" si="43"/>
        <v>0</v>
      </c>
      <c r="AN75" s="90">
        <f t="shared" si="43"/>
        <v>0</v>
      </c>
      <c r="AO75" s="90">
        <f t="shared" si="43"/>
        <v>0</v>
      </c>
      <c r="AP75" s="273">
        <f t="shared" si="43"/>
        <v>0</v>
      </c>
      <c r="AQ75" s="273">
        <f t="shared" si="43"/>
        <v>0</v>
      </c>
      <c r="AR75" s="273">
        <f t="shared" si="43"/>
        <v>0</v>
      </c>
      <c r="AS75" s="90">
        <f t="shared" si="43"/>
        <v>54</v>
      </c>
      <c r="AT75" s="90">
        <f t="shared" si="43"/>
        <v>52</v>
      </c>
      <c r="AU75" s="90">
        <f t="shared" si="43"/>
        <v>52</v>
      </c>
      <c r="AV75" s="504"/>
      <c r="AW75" s="54"/>
      <c r="AX75" s="91">
        <f>AX73+AX74</f>
        <v>422</v>
      </c>
      <c r="AY75" s="190">
        <f t="shared" si="24"/>
        <v>1386</v>
      </c>
      <c r="AZ75" s="79"/>
      <c r="BA75" s="79"/>
      <c r="BB75" s="79"/>
      <c r="BC75" s="79"/>
      <c r="BD75" s="79"/>
      <c r="BE75" s="79"/>
      <c r="BF75" s="79"/>
      <c r="BG75" s="83"/>
      <c r="BH75" s="14"/>
      <c r="BI75" s="14"/>
    </row>
    <row r="76" spans="1:61" ht="15">
      <c r="A76" s="13"/>
      <c r="BH76" s="14"/>
      <c r="BI76" s="14"/>
    </row>
    <row r="77" spans="1:61" ht="15">
      <c r="A77" s="13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29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2:60" ht="15"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</row>
    <row r="132" spans="2:60" ht="15"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2:60" ht="15"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2:60" ht="15"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</row>
    <row r="135" spans="2:60" ht="15"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2:60" ht="15"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2:60" ht="15"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2:60" ht="15"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2:60" ht="15"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2:60" ht="15"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2:60" ht="15"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2:60" ht="15"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2:60" ht="15"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2:60" ht="15"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2:60" ht="15"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2:60" ht="15"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2:60" ht="15"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2:60" ht="15"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2:60" ht="15"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2:60" ht="15"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2:60" ht="15"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2:60" ht="15"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2:60" ht="15"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2:60" ht="15"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2:60" ht="15"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2:60" ht="15"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2:60" ht="15"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2:60" ht="15"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2:60" ht="15"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2:60" ht="15"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2:60" ht="15"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2:60" ht="15"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2:60" ht="15"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2:60" ht="15"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2:60" ht="15"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2:60" ht="15"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2:60" ht="15"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2:59" ht="15"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</row>
    <row r="169" spans="2:59" ht="15"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</row>
    <row r="170" spans="2:59" ht="15"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</row>
    <row r="171" spans="2:59" ht="15"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</row>
    <row r="172" spans="2:59" ht="15">
      <c r="B172" s="13"/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</row>
    <row r="173" spans="2:59" ht="15">
      <c r="B173" s="13"/>
      <c r="C173" s="13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</row>
  </sheetData>
  <sheetProtection/>
  <mergeCells count="83">
    <mergeCell ref="C61:C62"/>
    <mergeCell ref="C71:C72"/>
    <mergeCell ref="B71:B72"/>
    <mergeCell ref="B67:B68"/>
    <mergeCell ref="C67:C68"/>
    <mergeCell ref="B53:B54"/>
    <mergeCell ref="B49:B50"/>
    <mergeCell ref="B43:B44"/>
    <mergeCell ref="C43:C44"/>
    <mergeCell ref="C47:C48"/>
    <mergeCell ref="B59:B60"/>
    <mergeCell ref="C59:C60"/>
    <mergeCell ref="B61:B62"/>
    <mergeCell ref="B57:B58"/>
    <mergeCell ref="C53:C54"/>
    <mergeCell ref="C45:C46"/>
    <mergeCell ref="B55:B56"/>
    <mergeCell ref="C55:C56"/>
    <mergeCell ref="C31:C32"/>
    <mergeCell ref="B33:B34"/>
    <mergeCell ref="C33:C34"/>
    <mergeCell ref="B37:B38"/>
    <mergeCell ref="C37:C38"/>
    <mergeCell ref="AX10:AZ10"/>
    <mergeCell ref="BB10:BE10"/>
    <mergeCell ref="AB10:AE10"/>
    <mergeCell ref="AK10:AM10"/>
    <mergeCell ref="B15:B16"/>
    <mergeCell ref="C15:C16"/>
    <mergeCell ref="AT10:AV10"/>
    <mergeCell ref="I5:AK5"/>
    <mergeCell ref="C10:C14"/>
    <mergeCell ref="A23:A55"/>
    <mergeCell ref="C57:C58"/>
    <mergeCell ref="B51:B52"/>
    <mergeCell ref="C51:C52"/>
    <mergeCell ref="B17:B18"/>
    <mergeCell ref="C17:C18"/>
    <mergeCell ref="B45:B46"/>
    <mergeCell ref="B31:B32"/>
    <mergeCell ref="B75:D75"/>
    <mergeCell ref="B74:D74"/>
    <mergeCell ref="B73:D73"/>
    <mergeCell ref="C65:C66"/>
    <mergeCell ref="B65:B66"/>
    <mergeCell ref="AQ1:BA1"/>
    <mergeCell ref="A6:BH6"/>
    <mergeCell ref="B7:BE7"/>
    <mergeCell ref="AP8:BB8"/>
    <mergeCell ref="AQ4:BG4"/>
    <mergeCell ref="C8:AO8"/>
    <mergeCell ref="B10:B14"/>
    <mergeCell ref="D10:D14"/>
    <mergeCell ref="E11:BG11"/>
    <mergeCell ref="E13:BG13"/>
    <mergeCell ref="A9:F9"/>
    <mergeCell ref="F10:H10"/>
    <mergeCell ref="AG10:AI10"/>
    <mergeCell ref="A10:A14"/>
    <mergeCell ref="N10:Q10"/>
    <mergeCell ref="C49:C50"/>
    <mergeCell ref="AO10:AR10"/>
    <mergeCell ref="Y9:AE9"/>
    <mergeCell ref="J10:L10"/>
    <mergeCell ref="B25:B26"/>
    <mergeCell ref="C25:C26"/>
    <mergeCell ref="B27:B28"/>
    <mergeCell ref="C27:C28"/>
    <mergeCell ref="S10:V10"/>
    <mergeCell ref="B39:B40"/>
    <mergeCell ref="B19:B20"/>
    <mergeCell ref="C19:C20"/>
    <mergeCell ref="B21:B22"/>
    <mergeCell ref="C21:C22"/>
    <mergeCell ref="B23:B24"/>
    <mergeCell ref="C23:C24"/>
    <mergeCell ref="B35:B36"/>
    <mergeCell ref="C35:C36"/>
    <mergeCell ref="B41:B42"/>
    <mergeCell ref="C41:C42"/>
    <mergeCell ref="B29:B30"/>
    <mergeCell ref="C29:C30"/>
    <mergeCell ref="C39:C40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1"/>
  <sheetViews>
    <sheetView zoomScale="71" zoomScaleNormal="71" zoomScalePageLayoutView="0" workbookViewId="0" topLeftCell="A4">
      <selection activeCell="C8" sqref="C8:AN8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6.0039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5.42187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55" t="s">
        <v>28</v>
      </c>
      <c r="AQ1" s="355"/>
      <c r="AR1" s="355"/>
      <c r="AS1" s="355"/>
      <c r="AT1" s="355"/>
      <c r="AU1" s="355"/>
      <c r="AV1" s="355"/>
      <c r="AW1" s="355"/>
      <c r="AX1" s="355"/>
      <c r="AY1" s="355"/>
      <c r="AZ1" s="355"/>
    </row>
    <row r="2" spans="1:58" ht="15">
      <c r="A2" s="1"/>
      <c r="B2" s="1"/>
      <c r="C2" s="1"/>
      <c r="D2" s="1"/>
      <c r="AP2" s="18" t="s">
        <v>43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70"/>
      <c r="B3" s="70"/>
      <c r="C3" s="70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55" t="s">
        <v>34</v>
      </c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</row>
    <row r="4" spans="1:58" ht="18.75">
      <c r="A4" s="70"/>
      <c r="B4" s="70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476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71"/>
    </row>
    <row r="5" spans="1:58" ht="18.75">
      <c r="A5" s="70"/>
      <c r="B5" s="70"/>
      <c r="C5" s="70"/>
      <c r="D5" s="70"/>
      <c r="E5" s="71"/>
      <c r="F5" s="71"/>
      <c r="G5" s="71"/>
      <c r="H5" s="71"/>
      <c r="I5" s="478" t="s">
        <v>29</v>
      </c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55"/>
      <c r="AL5" s="55"/>
      <c r="AM5" s="55"/>
      <c r="AN5" s="55"/>
      <c r="AO5" s="71"/>
      <c r="AP5" s="56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71"/>
    </row>
    <row r="6" spans="1:58" ht="18.75">
      <c r="A6" s="479" t="s">
        <v>33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</row>
    <row r="7" spans="1:58" ht="18.75">
      <c r="A7" s="70"/>
      <c r="B7" s="479" t="s">
        <v>145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71"/>
      <c r="BF7" s="71"/>
    </row>
    <row r="8" spans="1:58" ht="19.5" thickBot="1">
      <c r="A8" s="70"/>
      <c r="B8" s="37"/>
      <c r="C8" s="479" t="s">
        <v>146</v>
      </c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79"/>
      <c r="AI8" s="479"/>
      <c r="AJ8" s="479"/>
      <c r="AK8" s="479"/>
      <c r="AL8" s="479"/>
      <c r="AM8" s="479"/>
      <c r="AN8" s="479"/>
      <c r="AO8" s="479" t="s">
        <v>30</v>
      </c>
      <c r="AP8" s="479"/>
      <c r="AQ8" s="479"/>
      <c r="AR8" s="479"/>
      <c r="AS8" s="479"/>
      <c r="AT8" s="479"/>
      <c r="AU8" s="479"/>
      <c r="AV8" s="479"/>
      <c r="AW8" s="479"/>
      <c r="AX8" s="479"/>
      <c r="AY8" s="479"/>
      <c r="AZ8" s="479"/>
      <c r="BA8" s="479"/>
      <c r="BB8" s="37"/>
      <c r="BC8" s="37"/>
      <c r="BD8" s="37"/>
      <c r="BE8" s="71"/>
      <c r="BF8" s="71"/>
    </row>
    <row r="9" spans="1:58" ht="19.5" thickBot="1">
      <c r="A9" s="70"/>
      <c r="B9" s="59" t="s">
        <v>132</v>
      </c>
      <c r="C9" s="59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37"/>
      <c r="W9" s="37"/>
      <c r="X9" s="404" t="s">
        <v>137</v>
      </c>
      <c r="Y9" s="405"/>
      <c r="Z9" s="405"/>
      <c r="AA9" s="405"/>
      <c r="AB9" s="405"/>
      <c r="AC9" s="405"/>
      <c r="AD9" s="406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71"/>
      <c r="BF9" s="71"/>
    </row>
    <row r="10" spans="1:58" ht="138" customHeight="1" thickBot="1">
      <c r="A10" s="468" t="s">
        <v>0</v>
      </c>
      <c r="B10" s="468" t="s">
        <v>1</v>
      </c>
      <c r="C10" s="468" t="s">
        <v>2</v>
      </c>
      <c r="D10" s="468" t="s">
        <v>3</v>
      </c>
      <c r="E10" s="60" t="s">
        <v>97</v>
      </c>
      <c r="F10" s="471" t="s">
        <v>4</v>
      </c>
      <c r="G10" s="472"/>
      <c r="H10" s="473"/>
      <c r="I10" s="61" t="s">
        <v>98</v>
      </c>
      <c r="J10" s="471" t="s">
        <v>5</v>
      </c>
      <c r="K10" s="472"/>
      <c r="L10" s="472"/>
      <c r="M10" s="473"/>
      <c r="N10" s="61" t="s">
        <v>99</v>
      </c>
      <c r="O10" s="471" t="s">
        <v>6</v>
      </c>
      <c r="P10" s="472"/>
      <c r="Q10" s="472"/>
      <c r="R10" s="62" t="s">
        <v>100</v>
      </c>
      <c r="S10" s="471" t="s">
        <v>7</v>
      </c>
      <c r="T10" s="472"/>
      <c r="U10" s="472"/>
      <c r="V10" s="152" t="s">
        <v>101</v>
      </c>
      <c r="W10" s="62" t="s">
        <v>102</v>
      </c>
      <c r="X10" s="63" t="s">
        <v>103</v>
      </c>
      <c r="Y10" s="471" t="s">
        <v>8</v>
      </c>
      <c r="Z10" s="472"/>
      <c r="AA10" s="122" t="s">
        <v>104</v>
      </c>
      <c r="AB10" s="471" t="s">
        <v>9</v>
      </c>
      <c r="AC10" s="472"/>
      <c r="AD10" s="472"/>
      <c r="AE10" s="171" t="s">
        <v>105</v>
      </c>
      <c r="AF10" s="482" t="s">
        <v>106</v>
      </c>
      <c r="AG10" s="483"/>
      <c r="AH10" s="483"/>
      <c r="AI10" s="171" t="s">
        <v>107</v>
      </c>
      <c r="AJ10" s="471" t="s">
        <v>11</v>
      </c>
      <c r="AK10" s="472"/>
      <c r="AL10" s="472"/>
      <c r="AM10" s="473"/>
      <c r="AN10" s="121" t="s">
        <v>108</v>
      </c>
      <c r="AO10" s="471" t="s">
        <v>12</v>
      </c>
      <c r="AP10" s="472"/>
      <c r="AQ10" s="472"/>
      <c r="AR10" s="171" t="s">
        <v>109</v>
      </c>
      <c r="AS10" s="469" t="s">
        <v>110</v>
      </c>
      <c r="AT10" s="470"/>
      <c r="AU10" s="470"/>
      <c r="AV10" s="172" t="s">
        <v>111</v>
      </c>
      <c r="AW10" s="471" t="s">
        <v>14</v>
      </c>
      <c r="AX10" s="472"/>
      <c r="AY10" s="472"/>
      <c r="AZ10" s="473"/>
      <c r="BA10" s="69" t="s">
        <v>112</v>
      </c>
      <c r="BB10" s="471" t="s">
        <v>15</v>
      </c>
      <c r="BC10" s="472"/>
      <c r="BD10" s="472"/>
      <c r="BE10" s="484"/>
      <c r="BF10" s="72" t="s">
        <v>31</v>
      </c>
    </row>
    <row r="11" spans="1:58" ht="19.5" thickBot="1">
      <c r="A11" s="468"/>
      <c r="B11" s="468"/>
      <c r="C11" s="468"/>
      <c r="D11" s="468"/>
      <c r="E11" s="480" t="s">
        <v>16</v>
      </c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73"/>
    </row>
    <row r="12" spans="1:58" ht="19.5" thickBot="1">
      <c r="A12" s="468"/>
      <c r="B12" s="468"/>
      <c r="C12" s="468"/>
      <c r="D12" s="468"/>
      <c r="E12" s="64">
        <v>35</v>
      </c>
      <c r="F12" s="65">
        <v>36</v>
      </c>
      <c r="G12" s="65">
        <v>37</v>
      </c>
      <c r="H12" s="65">
        <v>38</v>
      </c>
      <c r="I12" s="65">
        <v>39</v>
      </c>
      <c r="J12" s="65">
        <v>40</v>
      </c>
      <c r="K12" s="65">
        <v>41</v>
      </c>
      <c r="L12" s="66">
        <v>42</v>
      </c>
      <c r="M12" s="66">
        <v>43</v>
      </c>
      <c r="N12" s="68">
        <v>44</v>
      </c>
      <c r="O12" s="66">
        <v>45</v>
      </c>
      <c r="P12" s="66">
        <v>46</v>
      </c>
      <c r="Q12" s="66">
        <v>47</v>
      </c>
      <c r="R12" s="66">
        <v>48</v>
      </c>
      <c r="S12" s="66">
        <v>49</v>
      </c>
      <c r="T12" s="66">
        <v>50</v>
      </c>
      <c r="U12" s="66">
        <v>51</v>
      </c>
      <c r="V12" s="66">
        <v>52</v>
      </c>
      <c r="W12" s="67">
        <v>53</v>
      </c>
      <c r="X12" s="66">
        <v>1</v>
      </c>
      <c r="Y12" s="66">
        <v>2</v>
      </c>
      <c r="Z12" s="66">
        <v>3</v>
      </c>
      <c r="AA12" s="66">
        <v>4</v>
      </c>
      <c r="AB12" s="66">
        <v>5</v>
      </c>
      <c r="AC12" s="66">
        <v>6</v>
      </c>
      <c r="AD12" s="66">
        <v>7</v>
      </c>
      <c r="AE12" s="66">
        <v>8</v>
      </c>
      <c r="AF12" s="66">
        <v>9</v>
      </c>
      <c r="AG12" s="66">
        <v>10</v>
      </c>
      <c r="AH12" s="66">
        <v>11</v>
      </c>
      <c r="AI12" s="65">
        <v>12</v>
      </c>
      <c r="AJ12" s="65">
        <v>13</v>
      </c>
      <c r="AK12" s="65">
        <v>14</v>
      </c>
      <c r="AL12" s="65">
        <v>15</v>
      </c>
      <c r="AM12" s="66">
        <v>16</v>
      </c>
      <c r="AN12" s="65">
        <v>17</v>
      </c>
      <c r="AO12" s="65">
        <v>18</v>
      </c>
      <c r="AP12" s="65">
        <v>19</v>
      </c>
      <c r="AQ12" s="65">
        <v>20</v>
      </c>
      <c r="AR12" s="65">
        <v>21</v>
      </c>
      <c r="AS12" s="65">
        <v>22</v>
      </c>
      <c r="AT12" s="65">
        <v>23</v>
      </c>
      <c r="AU12" s="65">
        <v>24</v>
      </c>
      <c r="AV12" s="65">
        <v>25</v>
      </c>
      <c r="AW12" s="65">
        <v>26</v>
      </c>
      <c r="AX12" s="65">
        <v>27</v>
      </c>
      <c r="AY12" s="65">
        <v>28</v>
      </c>
      <c r="AZ12" s="68">
        <v>29</v>
      </c>
      <c r="BA12" s="65">
        <v>30</v>
      </c>
      <c r="BB12" s="65">
        <v>31</v>
      </c>
      <c r="BC12" s="65">
        <v>32</v>
      </c>
      <c r="BD12" s="65">
        <v>33</v>
      </c>
      <c r="BE12" s="65">
        <v>34</v>
      </c>
      <c r="BF12" s="74"/>
    </row>
    <row r="13" spans="1:58" ht="19.5" thickBot="1">
      <c r="A13" s="468"/>
      <c r="B13" s="468"/>
      <c r="C13" s="468"/>
      <c r="D13" s="468"/>
      <c r="E13" s="481" t="s">
        <v>17</v>
      </c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74"/>
    </row>
    <row r="14" spans="1:58" ht="19.5" thickBot="1">
      <c r="A14" s="468"/>
      <c r="B14" s="468"/>
      <c r="C14" s="468"/>
      <c r="D14" s="468"/>
      <c r="E14" s="102">
        <v>1</v>
      </c>
      <c r="F14" s="102">
        <v>2</v>
      </c>
      <c r="G14" s="102">
        <v>3</v>
      </c>
      <c r="H14" s="282">
        <v>4</v>
      </c>
      <c r="I14" s="282">
        <v>5</v>
      </c>
      <c r="J14" s="282">
        <v>6</v>
      </c>
      <c r="K14" s="282">
        <v>7</v>
      </c>
      <c r="L14" s="285">
        <v>8</v>
      </c>
      <c r="M14" s="285">
        <v>9</v>
      </c>
      <c r="N14" s="285">
        <v>10</v>
      </c>
      <c r="O14" s="103">
        <v>11</v>
      </c>
      <c r="P14" s="103">
        <v>12</v>
      </c>
      <c r="Q14" s="104">
        <v>13</v>
      </c>
      <c r="R14" s="284">
        <v>14</v>
      </c>
      <c r="S14" s="284">
        <v>15</v>
      </c>
      <c r="T14" s="284">
        <v>16</v>
      </c>
      <c r="U14" s="103">
        <v>17</v>
      </c>
      <c r="V14" s="103">
        <v>18</v>
      </c>
      <c r="W14" s="103">
        <v>19</v>
      </c>
      <c r="X14" s="104">
        <v>20</v>
      </c>
      <c r="Y14" s="103">
        <v>21</v>
      </c>
      <c r="Z14" s="103">
        <v>22</v>
      </c>
      <c r="AA14" s="103">
        <v>23</v>
      </c>
      <c r="AB14" s="103">
        <v>24</v>
      </c>
      <c r="AC14" s="285">
        <v>25</v>
      </c>
      <c r="AD14" s="285">
        <v>26</v>
      </c>
      <c r="AE14" s="285">
        <v>27</v>
      </c>
      <c r="AF14" s="284">
        <v>28</v>
      </c>
      <c r="AG14" s="284">
        <v>29</v>
      </c>
      <c r="AH14" s="284">
        <v>30</v>
      </c>
      <c r="AI14" s="284">
        <v>31</v>
      </c>
      <c r="AJ14" s="284">
        <v>32</v>
      </c>
      <c r="AK14" s="284">
        <v>33</v>
      </c>
      <c r="AL14" s="284">
        <v>34</v>
      </c>
      <c r="AM14" s="284">
        <v>35</v>
      </c>
      <c r="AN14" s="284">
        <v>36</v>
      </c>
      <c r="AO14" s="293">
        <v>37</v>
      </c>
      <c r="AP14" s="294">
        <v>38</v>
      </c>
      <c r="AQ14" s="294">
        <v>39</v>
      </c>
      <c r="AR14" s="105">
        <v>40</v>
      </c>
      <c r="AS14" s="105">
        <v>41</v>
      </c>
      <c r="AT14" s="105">
        <v>42</v>
      </c>
      <c r="AU14" s="106">
        <v>43</v>
      </c>
      <c r="AV14" s="107">
        <v>44</v>
      </c>
      <c r="AW14" s="108">
        <v>45</v>
      </c>
      <c r="AX14" s="108">
        <v>46</v>
      </c>
      <c r="AY14" s="108">
        <v>47</v>
      </c>
      <c r="AZ14" s="102">
        <v>48</v>
      </c>
      <c r="BA14" s="102">
        <v>49</v>
      </c>
      <c r="BB14" s="102">
        <v>50</v>
      </c>
      <c r="BC14" s="102">
        <v>51</v>
      </c>
      <c r="BD14" s="109">
        <v>52</v>
      </c>
      <c r="BE14" s="110">
        <v>53</v>
      </c>
      <c r="BF14" s="111"/>
    </row>
    <row r="15" spans="1:58" ht="19.5" thickBot="1">
      <c r="A15" s="454" t="s">
        <v>44</v>
      </c>
      <c r="B15" s="466" t="s">
        <v>197</v>
      </c>
      <c r="C15" s="474" t="s">
        <v>196</v>
      </c>
      <c r="D15" s="100" t="s">
        <v>18</v>
      </c>
      <c r="E15" s="112">
        <f>E17+E21+E27</f>
        <v>20</v>
      </c>
      <c r="F15" s="112">
        <f>F17+F21+F27</f>
        <v>20</v>
      </c>
      <c r="G15" s="112">
        <f>G17+G21+G27</f>
        <v>18</v>
      </c>
      <c r="H15" s="283"/>
      <c r="I15" s="283"/>
      <c r="J15" s="283"/>
      <c r="K15" s="283"/>
      <c r="L15" s="286"/>
      <c r="M15" s="286"/>
      <c r="N15" s="286"/>
      <c r="O15" s="112">
        <f>O17+O21+O27</f>
        <v>20</v>
      </c>
      <c r="P15" s="112">
        <f>P17+P21+P27</f>
        <v>18</v>
      </c>
      <c r="Q15" s="112">
        <f>Q17+Q21+Q27</f>
        <v>16</v>
      </c>
      <c r="R15" s="283"/>
      <c r="S15" s="283"/>
      <c r="T15" s="283"/>
      <c r="U15" s="192">
        <f>U17+U23+U37</f>
        <v>0</v>
      </c>
      <c r="V15" s="114">
        <f>V17+V21+V27</f>
        <v>112</v>
      </c>
      <c r="W15" s="114"/>
      <c r="X15" s="112">
        <f>X17+X21+X27</f>
        <v>14</v>
      </c>
      <c r="Y15" s="112">
        <f>Y17+Y21+Y27</f>
        <v>14</v>
      </c>
      <c r="Z15" s="112">
        <f>Z17+Z21+Z27</f>
        <v>14</v>
      </c>
      <c r="AA15" s="112">
        <f>AA17+AA21+AA27</f>
        <v>14</v>
      </c>
      <c r="AB15" s="112">
        <f>AB17+AB21+AB27</f>
        <v>14</v>
      </c>
      <c r="AC15" s="286"/>
      <c r="AD15" s="286"/>
      <c r="AE15" s="286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112">
        <f>AR17+AR21+AR27</f>
        <v>14</v>
      </c>
      <c r="AS15" s="260"/>
      <c r="AT15" s="146"/>
      <c r="AU15" s="146"/>
      <c r="AV15" s="114">
        <f>AV17+AV21+AV27</f>
        <v>84</v>
      </c>
      <c r="AW15" s="120">
        <f>AV15+V15</f>
        <v>196</v>
      </c>
      <c r="AX15" s="133"/>
      <c r="AY15" s="133"/>
      <c r="AZ15" s="133"/>
      <c r="BA15" s="133"/>
      <c r="BB15" s="133"/>
      <c r="BC15" s="133"/>
      <c r="BD15" s="133"/>
      <c r="BE15" s="120"/>
      <c r="BF15" s="134"/>
    </row>
    <row r="16" spans="1:58" ht="21.75" customHeight="1" thickBot="1">
      <c r="A16" s="455"/>
      <c r="B16" s="467"/>
      <c r="C16" s="475"/>
      <c r="D16" s="100" t="s">
        <v>19</v>
      </c>
      <c r="E16" s="112">
        <f>E18+E22+E28</f>
        <v>7</v>
      </c>
      <c r="F16" s="112">
        <f>F18+F22+F28</f>
        <v>6</v>
      </c>
      <c r="G16" s="112">
        <f>G18+G22+G28</f>
        <v>6</v>
      </c>
      <c r="H16" s="283"/>
      <c r="I16" s="283"/>
      <c r="J16" s="283"/>
      <c r="K16" s="283"/>
      <c r="L16" s="286"/>
      <c r="M16" s="286"/>
      <c r="N16" s="286"/>
      <c r="O16" s="112">
        <f>O18+O22+O28</f>
        <v>7</v>
      </c>
      <c r="P16" s="112">
        <f>P18+P22+P28</f>
        <v>6</v>
      </c>
      <c r="Q16" s="112">
        <f>Q18+Q22+Q28</f>
        <v>5</v>
      </c>
      <c r="R16" s="283"/>
      <c r="S16" s="283"/>
      <c r="T16" s="283"/>
      <c r="U16" s="192">
        <f>U18+U24+U38</f>
        <v>0</v>
      </c>
      <c r="V16" s="114">
        <f>V18+V22+V28</f>
        <v>37</v>
      </c>
      <c r="W16" s="114"/>
      <c r="X16" s="112">
        <f>X18+X22+X28</f>
        <v>7</v>
      </c>
      <c r="Y16" s="112">
        <f>Y18+Y22+Y28</f>
        <v>7</v>
      </c>
      <c r="Z16" s="112">
        <f>Z18+Z22+Z28</f>
        <v>7</v>
      </c>
      <c r="AA16" s="112">
        <f>AA18+AA22+AA28</f>
        <v>7</v>
      </c>
      <c r="AB16" s="112">
        <f>AB18+AB22+AB28</f>
        <v>7</v>
      </c>
      <c r="AC16" s="286"/>
      <c r="AD16" s="286"/>
      <c r="AE16" s="286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112">
        <f>AR18+AR22+AR28</f>
        <v>7</v>
      </c>
      <c r="AS16" s="260"/>
      <c r="AT16" s="146"/>
      <c r="AU16" s="146"/>
      <c r="AV16" s="114">
        <f>AV18+AV22+AV28</f>
        <v>42</v>
      </c>
      <c r="AW16" s="120">
        <f>AV16+V16</f>
        <v>79</v>
      </c>
      <c r="AX16" s="133"/>
      <c r="AY16" s="133"/>
      <c r="AZ16" s="133"/>
      <c r="BA16" s="133"/>
      <c r="BB16" s="133"/>
      <c r="BC16" s="133"/>
      <c r="BD16" s="133"/>
      <c r="BE16" s="120"/>
      <c r="BF16" s="134"/>
    </row>
    <row r="17" spans="1:58" ht="19.5" thickBot="1">
      <c r="A17" s="455"/>
      <c r="B17" s="452" t="s">
        <v>169</v>
      </c>
      <c r="C17" s="457" t="s">
        <v>168</v>
      </c>
      <c r="D17" s="259" t="s">
        <v>18</v>
      </c>
      <c r="E17" s="260">
        <f>E19</f>
        <v>4</v>
      </c>
      <c r="F17" s="260">
        <f>F19</f>
        <v>4</v>
      </c>
      <c r="G17" s="260">
        <f>G19</f>
        <v>2</v>
      </c>
      <c r="H17" s="283"/>
      <c r="I17" s="283"/>
      <c r="J17" s="283"/>
      <c r="K17" s="283"/>
      <c r="L17" s="286"/>
      <c r="M17" s="286"/>
      <c r="N17" s="286"/>
      <c r="O17" s="260">
        <f>O19</f>
        <v>4</v>
      </c>
      <c r="P17" s="260">
        <f>P19</f>
        <v>2</v>
      </c>
      <c r="Q17" s="260">
        <f>Q19</f>
        <v>3</v>
      </c>
      <c r="R17" s="283"/>
      <c r="S17" s="283"/>
      <c r="T17" s="283"/>
      <c r="U17" s="260"/>
      <c r="V17" s="114">
        <f>SUM(E17:U17)</f>
        <v>19</v>
      </c>
      <c r="W17" s="114"/>
      <c r="X17" s="260">
        <f>X19</f>
        <v>2</v>
      </c>
      <c r="Y17" s="260">
        <f>Y19</f>
        <v>2</v>
      </c>
      <c r="Z17" s="260">
        <f>Z19</f>
        <v>2</v>
      </c>
      <c r="AA17" s="260">
        <f>AA19</f>
        <v>2</v>
      </c>
      <c r="AB17" s="260">
        <f>AB19</f>
        <v>2</v>
      </c>
      <c r="AC17" s="286"/>
      <c r="AD17" s="286"/>
      <c r="AE17" s="286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60">
        <f>AR19</f>
        <v>2</v>
      </c>
      <c r="AS17" s="260"/>
      <c r="AT17" s="146"/>
      <c r="AU17" s="146"/>
      <c r="AV17" s="114">
        <f>SUM(X17:AU17)</f>
        <v>12</v>
      </c>
      <c r="AW17" s="120">
        <f>AV17+V17</f>
        <v>31</v>
      </c>
      <c r="AX17" s="133"/>
      <c r="AY17" s="133"/>
      <c r="AZ17" s="133"/>
      <c r="BA17" s="133"/>
      <c r="BB17" s="133"/>
      <c r="BC17" s="133"/>
      <c r="BD17" s="133"/>
      <c r="BE17" s="120"/>
      <c r="BF17" s="134"/>
    </row>
    <row r="18" spans="1:58" ht="19.5" customHeight="1" thickBot="1">
      <c r="A18" s="455"/>
      <c r="B18" s="453"/>
      <c r="C18" s="458"/>
      <c r="D18" s="259" t="s">
        <v>19</v>
      </c>
      <c r="E18" s="260">
        <f>E20</f>
        <v>1</v>
      </c>
      <c r="F18" s="260">
        <f>F20</f>
        <v>0</v>
      </c>
      <c r="G18" s="260">
        <f>G20</f>
        <v>0</v>
      </c>
      <c r="H18" s="283"/>
      <c r="I18" s="283"/>
      <c r="J18" s="283"/>
      <c r="K18" s="283"/>
      <c r="L18" s="286"/>
      <c r="M18" s="286"/>
      <c r="N18" s="286"/>
      <c r="O18" s="260">
        <f>O20</f>
        <v>1</v>
      </c>
      <c r="P18" s="260">
        <f>P20</f>
        <v>0</v>
      </c>
      <c r="Q18" s="260">
        <f>Q20</f>
        <v>1</v>
      </c>
      <c r="R18" s="283"/>
      <c r="S18" s="283"/>
      <c r="T18" s="283"/>
      <c r="U18" s="260"/>
      <c r="V18" s="114">
        <f>SUM(E18:U18)</f>
        <v>3</v>
      </c>
      <c r="W18" s="178"/>
      <c r="X18" s="260">
        <f>X20</f>
        <v>1</v>
      </c>
      <c r="Y18" s="260">
        <f>Y20</f>
        <v>1</v>
      </c>
      <c r="Z18" s="260">
        <f>Z20</f>
        <v>1</v>
      </c>
      <c r="AA18" s="260">
        <f>AA20</f>
        <v>1</v>
      </c>
      <c r="AB18" s="260">
        <f>AB20</f>
        <v>1</v>
      </c>
      <c r="AC18" s="286"/>
      <c r="AD18" s="286"/>
      <c r="AE18" s="286"/>
      <c r="AF18" s="283"/>
      <c r="AG18" s="283"/>
      <c r="AH18" s="283"/>
      <c r="AI18" s="283"/>
      <c r="AJ18" s="283"/>
      <c r="AK18" s="283"/>
      <c r="AL18" s="283"/>
      <c r="AM18" s="185"/>
      <c r="AN18" s="185"/>
      <c r="AO18" s="185"/>
      <c r="AP18" s="185"/>
      <c r="AQ18" s="185"/>
      <c r="AR18" s="260">
        <f>AR20</f>
        <v>1</v>
      </c>
      <c r="AS18" s="174"/>
      <c r="AT18" s="139"/>
      <c r="AU18" s="139"/>
      <c r="AV18" s="114">
        <f>SUM(X18:AU18)</f>
        <v>6</v>
      </c>
      <c r="AW18" s="120">
        <f>AV18+V18</f>
        <v>9</v>
      </c>
      <c r="AX18" s="133"/>
      <c r="AY18" s="133"/>
      <c r="AZ18" s="133"/>
      <c r="BA18" s="133"/>
      <c r="BB18" s="133"/>
      <c r="BC18" s="133"/>
      <c r="BD18" s="133"/>
      <c r="BE18" s="120"/>
      <c r="BF18" s="134"/>
    </row>
    <row r="19" spans="1:58" ht="19.5" thickBot="1">
      <c r="A19" s="455"/>
      <c r="B19" s="377" t="s">
        <v>198</v>
      </c>
      <c r="C19" s="459" t="s">
        <v>128</v>
      </c>
      <c r="D19" s="89" t="s">
        <v>18</v>
      </c>
      <c r="E19" s="115">
        <v>4</v>
      </c>
      <c r="F19" s="115">
        <v>4</v>
      </c>
      <c r="G19" s="115">
        <v>2</v>
      </c>
      <c r="H19" s="185"/>
      <c r="I19" s="185"/>
      <c r="J19" s="185"/>
      <c r="K19" s="185"/>
      <c r="L19" s="247"/>
      <c r="M19" s="247"/>
      <c r="N19" s="287"/>
      <c r="O19" s="248">
        <v>4</v>
      </c>
      <c r="P19" s="248">
        <v>2</v>
      </c>
      <c r="Q19" s="248">
        <v>3</v>
      </c>
      <c r="R19" s="185"/>
      <c r="S19" s="185"/>
      <c r="T19" s="185"/>
      <c r="U19" s="288"/>
      <c r="V19" s="114">
        <f>SUM(E19:U19)</f>
        <v>19</v>
      </c>
      <c r="W19" s="191"/>
      <c r="X19" s="113">
        <v>2</v>
      </c>
      <c r="Y19" s="113">
        <v>2</v>
      </c>
      <c r="Z19" s="113">
        <v>2</v>
      </c>
      <c r="AA19" s="116">
        <v>2</v>
      </c>
      <c r="AB19" s="116">
        <v>2</v>
      </c>
      <c r="AC19" s="291"/>
      <c r="AD19" s="291"/>
      <c r="AE19" s="291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252">
        <v>2</v>
      </c>
      <c r="AS19" s="173"/>
      <c r="AT19" s="147"/>
      <c r="AU19" s="147"/>
      <c r="AV19" s="530">
        <f>SUM(X19:AU19)</f>
        <v>12</v>
      </c>
      <c r="AW19" s="120">
        <f>AV19+V19</f>
        <v>31</v>
      </c>
      <c r="AX19" s="133"/>
      <c r="AY19" s="133"/>
      <c r="AZ19" s="133"/>
      <c r="BA19" s="133"/>
      <c r="BB19" s="133"/>
      <c r="BC19" s="133"/>
      <c r="BD19" s="133"/>
      <c r="BE19" s="120"/>
      <c r="BF19" s="134"/>
    </row>
    <row r="20" spans="1:58" ht="19.5" thickBot="1">
      <c r="A20" s="455"/>
      <c r="B20" s="378"/>
      <c r="C20" s="460"/>
      <c r="D20" s="89" t="s">
        <v>19</v>
      </c>
      <c r="E20" s="115">
        <v>1</v>
      </c>
      <c r="F20" s="115"/>
      <c r="G20" s="115"/>
      <c r="H20" s="185"/>
      <c r="I20" s="185"/>
      <c r="J20" s="185"/>
      <c r="K20" s="185"/>
      <c r="L20" s="247"/>
      <c r="M20" s="247"/>
      <c r="N20" s="247"/>
      <c r="O20" s="248">
        <v>1</v>
      </c>
      <c r="P20" s="248"/>
      <c r="Q20" s="248">
        <v>1</v>
      </c>
      <c r="R20" s="185"/>
      <c r="S20" s="185"/>
      <c r="T20" s="185"/>
      <c r="U20" s="289"/>
      <c r="V20" s="114">
        <f>SUM(E20:U20)</f>
        <v>3</v>
      </c>
      <c r="W20" s="191"/>
      <c r="X20" s="113">
        <v>1</v>
      </c>
      <c r="Y20" s="113">
        <v>1</v>
      </c>
      <c r="Z20" s="113">
        <v>1</v>
      </c>
      <c r="AA20" s="117">
        <v>1</v>
      </c>
      <c r="AB20" s="117">
        <v>1</v>
      </c>
      <c r="AC20" s="292"/>
      <c r="AD20" s="292"/>
      <c r="AE20" s="292"/>
      <c r="AF20" s="184"/>
      <c r="AG20" s="184"/>
      <c r="AH20" s="184"/>
      <c r="AI20" s="184"/>
      <c r="AJ20" s="184"/>
      <c r="AK20" s="295"/>
      <c r="AL20" s="184"/>
      <c r="AM20" s="184"/>
      <c r="AN20" s="184"/>
      <c r="AO20" s="184"/>
      <c r="AP20" s="184"/>
      <c r="AQ20" s="184"/>
      <c r="AR20" s="253">
        <v>1</v>
      </c>
      <c r="AS20" s="296"/>
      <c r="AT20" s="144"/>
      <c r="AU20" s="144"/>
      <c r="AV20" s="530">
        <f>SUM(X20:AU20)</f>
        <v>6</v>
      </c>
      <c r="AW20" s="120">
        <f>AV20+V20</f>
        <v>9</v>
      </c>
      <c r="AX20" s="133"/>
      <c r="AY20" s="133"/>
      <c r="AZ20" s="133"/>
      <c r="BA20" s="133"/>
      <c r="BB20" s="133"/>
      <c r="BC20" s="133"/>
      <c r="BD20" s="133"/>
      <c r="BE20" s="120"/>
      <c r="BF20" s="134"/>
    </row>
    <row r="21" spans="1:58" ht="20.25" thickBot="1" thickTop="1">
      <c r="A21" s="455"/>
      <c r="B21" s="464" t="s">
        <v>169</v>
      </c>
      <c r="C21" s="495" t="s">
        <v>26</v>
      </c>
      <c r="D21" s="255" t="s">
        <v>18</v>
      </c>
      <c r="E21" s="250">
        <f>E23+E25</f>
        <v>6</v>
      </c>
      <c r="F21" s="250">
        <f>F23+F25</f>
        <v>8</v>
      </c>
      <c r="G21" s="250">
        <f>G23+G25</f>
        <v>6</v>
      </c>
      <c r="H21" s="249"/>
      <c r="I21" s="249"/>
      <c r="J21" s="249"/>
      <c r="K21" s="249"/>
      <c r="L21" s="251"/>
      <c r="M21" s="251"/>
      <c r="N21" s="251"/>
      <c r="O21" s="250">
        <f>O23+O25</f>
        <v>8</v>
      </c>
      <c r="P21" s="250">
        <f>P23+P25</f>
        <v>6</v>
      </c>
      <c r="Q21" s="250">
        <f>Q23+Q25</f>
        <v>5</v>
      </c>
      <c r="R21" s="249"/>
      <c r="S21" s="249"/>
      <c r="T21" s="249"/>
      <c r="U21" s="290"/>
      <c r="V21" s="114">
        <f>V23+V25</f>
        <v>39</v>
      </c>
      <c r="W21" s="179"/>
      <c r="X21" s="250">
        <f>X23+X25</f>
        <v>6</v>
      </c>
      <c r="Y21" s="250">
        <f>Y23+Y25</f>
        <v>6</v>
      </c>
      <c r="Z21" s="250">
        <f>Z23+Z25</f>
        <v>6</v>
      </c>
      <c r="AA21" s="250">
        <f>AA23+AA25</f>
        <v>6</v>
      </c>
      <c r="AB21" s="250">
        <f>AB23+AB25</f>
        <v>6</v>
      </c>
      <c r="AC21" s="251"/>
      <c r="AD21" s="251"/>
      <c r="AE21" s="251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50">
        <f>AR23+AR25</f>
        <v>6</v>
      </c>
      <c r="AS21" s="250"/>
      <c r="AT21" s="144"/>
      <c r="AU21" s="144"/>
      <c r="AV21" s="114">
        <f>AV23+AV25</f>
        <v>36</v>
      </c>
      <c r="AW21" s="120">
        <f>AV21+V21</f>
        <v>75</v>
      </c>
      <c r="AX21" s="133"/>
      <c r="AY21" s="133"/>
      <c r="AZ21" s="133"/>
      <c r="BA21" s="133"/>
      <c r="BB21" s="133"/>
      <c r="BC21" s="133"/>
      <c r="BD21" s="133"/>
      <c r="BE21" s="120"/>
      <c r="BF21" s="134"/>
    </row>
    <row r="22" spans="1:58" ht="19.5" thickBot="1">
      <c r="A22" s="455"/>
      <c r="B22" s="465"/>
      <c r="C22" s="496"/>
      <c r="D22" s="255" t="s">
        <v>19</v>
      </c>
      <c r="E22" s="250">
        <f>E24+E26</f>
        <v>3</v>
      </c>
      <c r="F22" s="250">
        <f>F24+F26</f>
        <v>4</v>
      </c>
      <c r="G22" s="250">
        <f>G24+G26</f>
        <v>3</v>
      </c>
      <c r="H22" s="249"/>
      <c r="I22" s="249"/>
      <c r="J22" s="249"/>
      <c r="K22" s="249"/>
      <c r="L22" s="251"/>
      <c r="M22" s="251"/>
      <c r="N22" s="251"/>
      <c r="O22" s="250">
        <f>O24+O26</f>
        <v>4</v>
      </c>
      <c r="P22" s="250">
        <f>P24+P26</f>
        <v>3</v>
      </c>
      <c r="Q22" s="250">
        <f>Q24+Q26</f>
        <v>2</v>
      </c>
      <c r="R22" s="249"/>
      <c r="S22" s="249"/>
      <c r="T22" s="249"/>
      <c r="U22" s="290"/>
      <c r="V22" s="114">
        <f>V24+V26</f>
        <v>19</v>
      </c>
      <c r="W22" s="179"/>
      <c r="X22" s="250">
        <f>X24+X26</f>
        <v>3</v>
      </c>
      <c r="Y22" s="250">
        <f>Y24+Y26</f>
        <v>3</v>
      </c>
      <c r="Z22" s="250">
        <f>Z24+Z26</f>
        <v>3</v>
      </c>
      <c r="AA22" s="250">
        <f>AA24+AA26</f>
        <v>3</v>
      </c>
      <c r="AB22" s="250">
        <f>AB24+AB26</f>
        <v>3</v>
      </c>
      <c r="AC22" s="251"/>
      <c r="AD22" s="251"/>
      <c r="AE22" s="251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50">
        <f>AR24+AR26</f>
        <v>3</v>
      </c>
      <c r="AS22" s="250"/>
      <c r="AT22" s="144"/>
      <c r="AU22" s="144"/>
      <c r="AV22" s="114">
        <f>AV24+AV26</f>
        <v>18</v>
      </c>
      <c r="AW22" s="120">
        <f>AV22+V22</f>
        <v>37</v>
      </c>
      <c r="AX22" s="133"/>
      <c r="AY22" s="133"/>
      <c r="AZ22" s="133"/>
      <c r="BA22" s="133"/>
      <c r="BB22" s="133"/>
      <c r="BC22" s="133"/>
      <c r="BD22" s="133"/>
      <c r="BE22" s="120"/>
      <c r="BF22" s="134"/>
    </row>
    <row r="23" spans="1:58" ht="20.25" thickBot="1" thickTop="1">
      <c r="A23" s="455"/>
      <c r="B23" s="518" t="s">
        <v>200</v>
      </c>
      <c r="C23" s="519" t="s">
        <v>199</v>
      </c>
      <c r="D23" s="520" t="s">
        <v>18</v>
      </c>
      <c r="E23" s="521">
        <v>6</v>
      </c>
      <c r="F23" s="521">
        <v>8</v>
      </c>
      <c r="G23" s="521">
        <v>6</v>
      </c>
      <c r="H23" s="249"/>
      <c r="I23" s="249"/>
      <c r="J23" s="249"/>
      <c r="K23" s="249"/>
      <c r="L23" s="251"/>
      <c r="M23" s="251"/>
      <c r="N23" s="251"/>
      <c r="O23" s="521">
        <v>8</v>
      </c>
      <c r="P23" s="521">
        <v>6</v>
      </c>
      <c r="Q23" s="521">
        <v>5</v>
      </c>
      <c r="R23" s="249"/>
      <c r="S23" s="249"/>
      <c r="T23" s="249"/>
      <c r="U23" s="290"/>
      <c r="V23" s="530">
        <f>SUM(E23:U23)</f>
        <v>39</v>
      </c>
      <c r="W23" s="179"/>
      <c r="X23" s="521"/>
      <c r="Y23" s="521"/>
      <c r="Z23" s="521"/>
      <c r="AA23" s="521"/>
      <c r="AB23" s="521"/>
      <c r="AC23" s="251"/>
      <c r="AD23" s="251"/>
      <c r="AE23" s="251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521"/>
      <c r="AS23" s="250"/>
      <c r="AT23" s="144"/>
      <c r="AU23" s="144"/>
      <c r="AV23" s="114">
        <f>SUM(X23:AU23)</f>
        <v>0</v>
      </c>
      <c r="AW23" s="120">
        <f>AV23+V23</f>
        <v>39</v>
      </c>
      <c r="AX23" s="133"/>
      <c r="AY23" s="133"/>
      <c r="AZ23" s="133"/>
      <c r="BA23" s="133"/>
      <c r="BB23" s="133"/>
      <c r="BC23" s="133"/>
      <c r="BD23" s="133"/>
      <c r="BE23" s="120"/>
      <c r="BF23" s="134"/>
    </row>
    <row r="24" spans="1:58" ht="19.5" thickBot="1">
      <c r="A24" s="455"/>
      <c r="B24" s="522"/>
      <c r="C24" s="523"/>
      <c r="D24" s="520" t="s">
        <v>19</v>
      </c>
      <c r="E24" s="521">
        <v>3</v>
      </c>
      <c r="F24" s="521">
        <v>4</v>
      </c>
      <c r="G24" s="521">
        <v>3</v>
      </c>
      <c r="H24" s="249"/>
      <c r="I24" s="249"/>
      <c r="J24" s="249"/>
      <c r="K24" s="249"/>
      <c r="L24" s="251"/>
      <c r="M24" s="251"/>
      <c r="N24" s="251"/>
      <c r="O24" s="521">
        <v>4</v>
      </c>
      <c r="P24" s="521">
        <v>3</v>
      </c>
      <c r="Q24" s="521">
        <v>2</v>
      </c>
      <c r="R24" s="249"/>
      <c r="S24" s="249"/>
      <c r="T24" s="249"/>
      <c r="U24" s="290"/>
      <c r="V24" s="530">
        <f>SUM(E24:U24)</f>
        <v>19</v>
      </c>
      <c r="W24" s="179"/>
      <c r="X24" s="521"/>
      <c r="Y24" s="521"/>
      <c r="Z24" s="521"/>
      <c r="AA24" s="521"/>
      <c r="AB24" s="521"/>
      <c r="AC24" s="251"/>
      <c r="AD24" s="251"/>
      <c r="AE24" s="251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521"/>
      <c r="AS24" s="250"/>
      <c r="AT24" s="144"/>
      <c r="AU24" s="144"/>
      <c r="AV24" s="114">
        <f>SUM(X24:AU24)</f>
        <v>0</v>
      </c>
      <c r="AW24" s="120">
        <f>AV24+V24</f>
        <v>19</v>
      </c>
      <c r="AX24" s="133"/>
      <c r="AY24" s="133"/>
      <c r="AZ24" s="133"/>
      <c r="BA24" s="133"/>
      <c r="BB24" s="133"/>
      <c r="BC24" s="133"/>
      <c r="BD24" s="133"/>
      <c r="BE24" s="120"/>
      <c r="BF24" s="134"/>
    </row>
    <row r="25" spans="1:58" ht="20.25" thickBot="1" thickTop="1">
      <c r="A25" s="455"/>
      <c r="B25" s="497" t="s">
        <v>202</v>
      </c>
      <c r="C25" s="498" t="s">
        <v>201</v>
      </c>
      <c r="D25" s="89" t="s">
        <v>18</v>
      </c>
      <c r="E25" s="115"/>
      <c r="F25" s="115"/>
      <c r="G25" s="115"/>
      <c r="H25" s="185"/>
      <c r="I25" s="185"/>
      <c r="J25" s="185"/>
      <c r="K25" s="185"/>
      <c r="L25" s="247"/>
      <c r="M25" s="247"/>
      <c r="N25" s="247"/>
      <c r="O25" s="115"/>
      <c r="P25" s="248"/>
      <c r="Q25" s="248"/>
      <c r="R25" s="185"/>
      <c r="S25" s="185"/>
      <c r="T25" s="185"/>
      <c r="U25" s="288"/>
      <c r="V25" s="530">
        <f>SUM(E25:U25)</f>
        <v>0</v>
      </c>
      <c r="W25" s="191"/>
      <c r="X25" s="113">
        <v>6</v>
      </c>
      <c r="Y25" s="113">
        <v>6</v>
      </c>
      <c r="Z25" s="113">
        <v>6</v>
      </c>
      <c r="AA25" s="117">
        <v>6</v>
      </c>
      <c r="AB25" s="117">
        <v>6</v>
      </c>
      <c r="AC25" s="292"/>
      <c r="AD25" s="292"/>
      <c r="AE25" s="292"/>
      <c r="AF25" s="184"/>
      <c r="AG25" s="184"/>
      <c r="AH25" s="184"/>
      <c r="AI25" s="184"/>
      <c r="AJ25" s="184"/>
      <c r="AK25" s="186"/>
      <c r="AL25" s="184"/>
      <c r="AM25" s="184"/>
      <c r="AN25" s="184"/>
      <c r="AO25" s="184"/>
      <c r="AP25" s="184"/>
      <c r="AQ25" s="184"/>
      <c r="AR25" s="253">
        <v>6</v>
      </c>
      <c r="AS25" s="296"/>
      <c r="AT25" s="144"/>
      <c r="AU25" s="144"/>
      <c r="AV25" s="114">
        <f>SUM(X25:AU25)</f>
        <v>36</v>
      </c>
      <c r="AW25" s="120">
        <f>AV25+V25</f>
        <v>36</v>
      </c>
      <c r="AX25" s="133"/>
      <c r="AY25" s="133"/>
      <c r="AZ25" s="133"/>
      <c r="BA25" s="133"/>
      <c r="BB25" s="133"/>
      <c r="BC25" s="133"/>
      <c r="BD25" s="133"/>
      <c r="BE25" s="120"/>
      <c r="BF25" s="134"/>
    </row>
    <row r="26" spans="1:58" ht="19.5" thickBot="1">
      <c r="A26" s="455"/>
      <c r="B26" s="461"/>
      <c r="C26" s="499"/>
      <c r="D26" s="89" t="s">
        <v>19</v>
      </c>
      <c r="E26" s="115"/>
      <c r="F26" s="115"/>
      <c r="G26" s="115"/>
      <c r="H26" s="185"/>
      <c r="I26" s="185"/>
      <c r="J26" s="185"/>
      <c r="K26" s="185"/>
      <c r="L26" s="247"/>
      <c r="M26" s="247"/>
      <c r="N26" s="247"/>
      <c r="O26" s="115"/>
      <c r="P26" s="248"/>
      <c r="Q26" s="248"/>
      <c r="R26" s="185"/>
      <c r="S26" s="185"/>
      <c r="T26" s="185"/>
      <c r="U26" s="288"/>
      <c r="V26" s="530">
        <f>SUM(E26:U26)</f>
        <v>0</v>
      </c>
      <c r="W26" s="191"/>
      <c r="X26" s="113">
        <v>3</v>
      </c>
      <c r="Y26" s="113">
        <v>3</v>
      </c>
      <c r="Z26" s="113">
        <v>3</v>
      </c>
      <c r="AA26" s="117">
        <v>3</v>
      </c>
      <c r="AB26" s="117">
        <v>3</v>
      </c>
      <c r="AC26" s="292"/>
      <c r="AD26" s="292"/>
      <c r="AE26" s="292"/>
      <c r="AF26" s="184"/>
      <c r="AG26" s="184"/>
      <c r="AH26" s="184"/>
      <c r="AI26" s="184"/>
      <c r="AJ26" s="184"/>
      <c r="AK26" s="186"/>
      <c r="AL26" s="184"/>
      <c r="AM26" s="184"/>
      <c r="AN26" s="184"/>
      <c r="AO26" s="184"/>
      <c r="AP26" s="184"/>
      <c r="AQ26" s="184"/>
      <c r="AR26" s="253">
        <v>3</v>
      </c>
      <c r="AS26" s="296"/>
      <c r="AT26" s="144"/>
      <c r="AU26" s="144"/>
      <c r="AV26" s="114">
        <f>SUM(X26:AU26)</f>
        <v>18</v>
      </c>
      <c r="AW26" s="120">
        <f>AV26+V26</f>
        <v>18</v>
      </c>
      <c r="AX26" s="133"/>
      <c r="AY26" s="133"/>
      <c r="AZ26" s="133"/>
      <c r="BA26" s="133"/>
      <c r="BB26" s="133"/>
      <c r="BC26" s="133"/>
      <c r="BD26" s="133"/>
      <c r="BE26" s="120"/>
      <c r="BF26" s="134"/>
    </row>
    <row r="27" spans="1:58" ht="20.25" thickBot="1" thickTop="1">
      <c r="A27" s="455"/>
      <c r="B27" s="524" t="s">
        <v>169</v>
      </c>
      <c r="C27" s="525" t="s">
        <v>203</v>
      </c>
      <c r="D27" s="259" t="s">
        <v>18</v>
      </c>
      <c r="E27" s="174">
        <f>E29+E31</f>
        <v>10</v>
      </c>
      <c r="F27" s="174">
        <f>F29+F31</f>
        <v>8</v>
      </c>
      <c r="G27" s="174">
        <f>G29+G31</f>
        <v>10</v>
      </c>
      <c r="H27" s="185"/>
      <c r="I27" s="185"/>
      <c r="J27" s="185"/>
      <c r="K27" s="185"/>
      <c r="L27" s="247"/>
      <c r="M27" s="247"/>
      <c r="N27" s="247"/>
      <c r="O27" s="174">
        <f>O29+O31</f>
        <v>8</v>
      </c>
      <c r="P27" s="174">
        <f>P29+P31</f>
        <v>10</v>
      </c>
      <c r="Q27" s="174">
        <f>Q29+Q31</f>
        <v>8</v>
      </c>
      <c r="R27" s="185"/>
      <c r="S27" s="185"/>
      <c r="T27" s="185"/>
      <c r="U27" s="288"/>
      <c r="V27" s="114">
        <f>SUM(E27:U27)</f>
        <v>54</v>
      </c>
      <c r="W27" s="191"/>
      <c r="X27" s="174">
        <f>X29+X31</f>
        <v>6</v>
      </c>
      <c r="Y27" s="174">
        <f>Y29+Y31</f>
        <v>6</v>
      </c>
      <c r="Z27" s="174">
        <f>Z29+Z31</f>
        <v>6</v>
      </c>
      <c r="AA27" s="174">
        <f>AA29+AA31</f>
        <v>6</v>
      </c>
      <c r="AB27" s="174">
        <f>AB29+AB31</f>
        <v>6</v>
      </c>
      <c r="AC27" s="292"/>
      <c r="AD27" s="292"/>
      <c r="AE27" s="292"/>
      <c r="AF27" s="184"/>
      <c r="AG27" s="184"/>
      <c r="AH27" s="184"/>
      <c r="AI27" s="184"/>
      <c r="AJ27" s="184"/>
      <c r="AK27" s="295"/>
      <c r="AL27" s="184"/>
      <c r="AM27" s="184"/>
      <c r="AN27" s="184"/>
      <c r="AO27" s="184"/>
      <c r="AP27" s="184"/>
      <c r="AQ27" s="184"/>
      <c r="AR27" s="174">
        <f>AR29+AR31</f>
        <v>6</v>
      </c>
      <c r="AS27" s="296"/>
      <c r="AT27" s="144"/>
      <c r="AU27" s="144"/>
      <c r="AV27" s="114">
        <f>SUM(X27:AU27)</f>
        <v>36</v>
      </c>
      <c r="AW27" s="120">
        <f>AV27+V27</f>
        <v>90</v>
      </c>
      <c r="AX27" s="133"/>
      <c r="AY27" s="133"/>
      <c r="AZ27" s="133"/>
      <c r="BA27" s="133"/>
      <c r="BB27" s="133"/>
      <c r="BC27" s="133"/>
      <c r="BD27" s="133"/>
      <c r="BE27" s="120"/>
      <c r="BF27" s="134"/>
    </row>
    <row r="28" spans="1:58" ht="19.5" thickBot="1">
      <c r="A28" s="455"/>
      <c r="B28" s="526"/>
      <c r="C28" s="527"/>
      <c r="D28" s="259" t="s">
        <v>19</v>
      </c>
      <c r="E28" s="174">
        <f>E30+E32</f>
        <v>3</v>
      </c>
      <c r="F28" s="174">
        <f>F30+F32</f>
        <v>2</v>
      </c>
      <c r="G28" s="174">
        <f>G30+G32</f>
        <v>3</v>
      </c>
      <c r="H28" s="185"/>
      <c r="I28" s="185"/>
      <c r="J28" s="185"/>
      <c r="K28" s="185"/>
      <c r="L28" s="247"/>
      <c r="M28" s="247"/>
      <c r="N28" s="247"/>
      <c r="O28" s="174">
        <f>O30+O32</f>
        <v>2</v>
      </c>
      <c r="P28" s="174">
        <f>P30+P32</f>
        <v>3</v>
      </c>
      <c r="Q28" s="174">
        <f>Q30+Q32</f>
        <v>2</v>
      </c>
      <c r="R28" s="185"/>
      <c r="S28" s="185"/>
      <c r="T28" s="185"/>
      <c r="U28" s="288"/>
      <c r="V28" s="114">
        <f>SUM(E28:U28)</f>
        <v>15</v>
      </c>
      <c r="W28" s="191"/>
      <c r="X28" s="174">
        <f>X30+X32</f>
        <v>3</v>
      </c>
      <c r="Y28" s="174">
        <f>Y30+Y32</f>
        <v>3</v>
      </c>
      <c r="Z28" s="174">
        <f>Z30+Z32</f>
        <v>3</v>
      </c>
      <c r="AA28" s="174">
        <f>AA30+AA32</f>
        <v>3</v>
      </c>
      <c r="AB28" s="174">
        <f>AB30+AB32</f>
        <v>3</v>
      </c>
      <c r="AC28" s="292"/>
      <c r="AD28" s="292"/>
      <c r="AE28" s="292"/>
      <c r="AF28" s="184"/>
      <c r="AG28" s="184"/>
      <c r="AH28" s="184"/>
      <c r="AI28" s="184"/>
      <c r="AJ28" s="184"/>
      <c r="AK28" s="295"/>
      <c r="AL28" s="184"/>
      <c r="AM28" s="184"/>
      <c r="AN28" s="184"/>
      <c r="AO28" s="184"/>
      <c r="AP28" s="184"/>
      <c r="AQ28" s="184"/>
      <c r="AR28" s="174">
        <f>AR30+AR32</f>
        <v>3</v>
      </c>
      <c r="AS28" s="296"/>
      <c r="AT28" s="144"/>
      <c r="AU28" s="144"/>
      <c r="AV28" s="114">
        <f>SUM(X28:AU28)</f>
        <v>18</v>
      </c>
      <c r="AW28" s="120">
        <f>AV28+V28</f>
        <v>33</v>
      </c>
      <c r="AX28" s="133"/>
      <c r="AY28" s="133"/>
      <c r="AZ28" s="133"/>
      <c r="BA28" s="133"/>
      <c r="BB28" s="133"/>
      <c r="BC28" s="133"/>
      <c r="BD28" s="133"/>
      <c r="BE28" s="120"/>
      <c r="BF28" s="134"/>
    </row>
    <row r="29" spans="1:58" ht="20.25" thickBot="1" thickTop="1">
      <c r="A29" s="455"/>
      <c r="B29" s="497" t="s">
        <v>205</v>
      </c>
      <c r="C29" s="498" t="s">
        <v>204</v>
      </c>
      <c r="D29" s="89" t="s">
        <v>18</v>
      </c>
      <c r="E29" s="115">
        <v>4</v>
      </c>
      <c r="F29" s="115">
        <v>4</v>
      </c>
      <c r="G29" s="115">
        <v>4</v>
      </c>
      <c r="H29" s="185"/>
      <c r="I29" s="185"/>
      <c r="J29" s="185"/>
      <c r="K29" s="185"/>
      <c r="L29" s="247"/>
      <c r="M29" s="247"/>
      <c r="N29" s="247"/>
      <c r="O29" s="115">
        <v>4</v>
      </c>
      <c r="P29" s="248">
        <v>4</v>
      </c>
      <c r="Q29" s="248">
        <v>4</v>
      </c>
      <c r="R29" s="185"/>
      <c r="S29" s="185"/>
      <c r="T29" s="185"/>
      <c r="U29" s="289"/>
      <c r="V29" s="114">
        <f>SUM(E29:U29)</f>
        <v>24</v>
      </c>
      <c r="W29" s="191"/>
      <c r="X29" s="113"/>
      <c r="Y29" s="113"/>
      <c r="Z29" s="113"/>
      <c r="AA29" s="117"/>
      <c r="AB29" s="117"/>
      <c r="AC29" s="292"/>
      <c r="AD29" s="292"/>
      <c r="AE29" s="292"/>
      <c r="AF29" s="184"/>
      <c r="AG29" s="184"/>
      <c r="AH29" s="184"/>
      <c r="AI29" s="184"/>
      <c r="AJ29" s="184"/>
      <c r="AK29" s="186"/>
      <c r="AL29" s="184"/>
      <c r="AM29" s="184"/>
      <c r="AN29" s="184"/>
      <c r="AO29" s="184"/>
      <c r="AP29" s="184"/>
      <c r="AQ29" s="184"/>
      <c r="AR29" s="253"/>
      <c r="AS29" s="296"/>
      <c r="AT29" s="144"/>
      <c r="AU29" s="144"/>
      <c r="AV29" s="114">
        <f>SUM(X29:AU29)</f>
        <v>0</v>
      </c>
      <c r="AW29" s="120">
        <f>AV29+V29</f>
        <v>24</v>
      </c>
      <c r="AX29" s="133"/>
      <c r="AY29" s="133"/>
      <c r="AZ29" s="133"/>
      <c r="BA29" s="133"/>
      <c r="BB29" s="133"/>
      <c r="BC29" s="133"/>
      <c r="BD29" s="133"/>
      <c r="BE29" s="120"/>
      <c r="BF29" s="134"/>
    </row>
    <row r="30" spans="1:58" ht="19.5" thickBot="1">
      <c r="A30" s="455"/>
      <c r="B30" s="461"/>
      <c r="C30" s="499"/>
      <c r="D30" s="89" t="s">
        <v>19</v>
      </c>
      <c r="E30" s="115"/>
      <c r="F30" s="115"/>
      <c r="G30" s="115"/>
      <c r="H30" s="185"/>
      <c r="I30" s="185"/>
      <c r="J30" s="185"/>
      <c r="K30" s="185"/>
      <c r="L30" s="247"/>
      <c r="M30" s="247"/>
      <c r="N30" s="247"/>
      <c r="O30" s="115"/>
      <c r="P30" s="248"/>
      <c r="Q30" s="248"/>
      <c r="R30" s="185"/>
      <c r="S30" s="185"/>
      <c r="T30" s="185"/>
      <c r="U30" s="289"/>
      <c r="V30" s="114">
        <f>SUM(E30:U30)</f>
        <v>0</v>
      </c>
      <c r="W30" s="191"/>
      <c r="X30" s="113"/>
      <c r="Y30" s="113"/>
      <c r="Z30" s="113"/>
      <c r="AA30" s="117"/>
      <c r="AB30" s="117"/>
      <c r="AC30" s="292"/>
      <c r="AD30" s="292"/>
      <c r="AE30" s="292"/>
      <c r="AF30" s="184"/>
      <c r="AG30" s="184"/>
      <c r="AH30" s="184"/>
      <c r="AI30" s="184"/>
      <c r="AJ30" s="184"/>
      <c r="AK30" s="186"/>
      <c r="AL30" s="184"/>
      <c r="AM30" s="184"/>
      <c r="AN30" s="184"/>
      <c r="AO30" s="184"/>
      <c r="AP30" s="184"/>
      <c r="AQ30" s="184"/>
      <c r="AR30" s="253"/>
      <c r="AS30" s="296"/>
      <c r="AT30" s="144"/>
      <c r="AU30" s="144"/>
      <c r="AV30" s="114">
        <f>SUM(X30:AU30)</f>
        <v>0</v>
      </c>
      <c r="AW30" s="120">
        <f>AV30+V30</f>
        <v>0</v>
      </c>
      <c r="AX30" s="133"/>
      <c r="AY30" s="133"/>
      <c r="AZ30" s="133"/>
      <c r="BA30" s="133"/>
      <c r="BB30" s="133"/>
      <c r="BC30" s="133"/>
      <c r="BD30" s="133"/>
      <c r="BE30" s="120"/>
      <c r="BF30" s="134"/>
    </row>
    <row r="31" spans="1:58" s="86" customFormat="1" ht="20.25" thickBot="1" thickTop="1">
      <c r="A31" s="455"/>
      <c r="B31" s="497" t="s">
        <v>206</v>
      </c>
      <c r="C31" s="498" t="s">
        <v>180</v>
      </c>
      <c r="D31" s="89" t="s">
        <v>18</v>
      </c>
      <c r="E31" s="115">
        <v>6</v>
      </c>
      <c r="F31" s="115">
        <v>4</v>
      </c>
      <c r="G31" s="115">
        <v>6</v>
      </c>
      <c r="H31" s="185"/>
      <c r="I31" s="185"/>
      <c r="J31" s="185"/>
      <c r="K31" s="185"/>
      <c r="L31" s="247"/>
      <c r="M31" s="247"/>
      <c r="N31" s="247"/>
      <c r="O31" s="115">
        <v>4</v>
      </c>
      <c r="P31" s="248">
        <v>6</v>
      </c>
      <c r="Q31" s="248">
        <v>4</v>
      </c>
      <c r="R31" s="185"/>
      <c r="S31" s="185"/>
      <c r="T31" s="185"/>
      <c r="U31" s="289"/>
      <c r="V31" s="114">
        <f>SUM(E31:U31)</f>
        <v>30</v>
      </c>
      <c r="W31" s="191"/>
      <c r="X31" s="113">
        <v>6</v>
      </c>
      <c r="Y31" s="113">
        <v>6</v>
      </c>
      <c r="Z31" s="113">
        <v>6</v>
      </c>
      <c r="AA31" s="117">
        <v>6</v>
      </c>
      <c r="AB31" s="117">
        <v>6</v>
      </c>
      <c r="AC31" s="292"/>
      <c r="AD31" s="292"/>
      <c r="AE31" s="292"/>
      <c r="AF31" s="184"/>
      <c r="AG31" s="184"/>
      <c r="AH31" s="184"/>
      <c r="AI31" s="184"/>
      <c r="AJ31" s="184"/>
      <c r="AK31" s="186"/>
      <c r="AL31" s="184"/>
      <c r="AM31" s="184"/>
      <c r="AN31" s="184"/>
      <c r="AO31" s="184"/>
      <c r="AP31" s="184"/>
      <c r="AQ31" s="184"/>
      <c r="AR31" s="253">
        <v>6</v>
      </c>
      <c r="AS31" s="296"/>
      <c r="AT31" s="144"/>
      <c r="AU31" s="144"/>
      <c r="AV31" s="114">
        <f>SUM(X31:AU31)</f>
        <v>36</v>
      </c>
      <c r="AW31" s="120">
        <f>AV31+V31</f>
        <v>66</v>
      </c>
      <c r="AX31" s="133"/>
      <c r="AY31" s="133"/>
      <c r="AZ31" s="133"/>
      <c r="BA31" s="133"/>
      <c r="BB31" s="133"/>
      <c r="BC31" s="133"/>
      <c r="BD31" s="133"/>
      <c r="BE31" s="120"/>
      <c r="BF31" s="134"/>
    </row>
    <row r="32" spans="1:58" ht="19.5" customHeight="1" thickBot="1">
      <c r="A32" s="455"/>
      <c r="B32" s="461"/>
      <c r="C32" s="499"/>
      <c r="D32" s="89" t="s">
        <v>19</v>
      </c>
      <c r="E32" s="115">
        <v>3</v>
      </c>
      <c r="F32" s="115">
        <v>2</v>
      </c>
      <c r="G32" s="115">
        <v>3</v>
      </c>
      <c r="H32" s="185"/>
      <c r="I32" s="185"/>
      <c r="J32" s="185"/>
      <c r="K32" s="185"/>
      <c r="L32" s="247"/>
      <c r="M32" s="247"/>
      <c r="N32" s="247"/>
      <c r="O32" s="115">
        <v>2</v>
      </c>
      <c r="P32" s="248">
        <v>3</v>
      </c>
      <c r="Q32" s="248">
        <v>2</v>
      </c>
      <c r="R32" s="185"/>
      <c r="S32" s="185"/>
      <c r="T32" s="185"/>
      <c r="U32" s="289"/>
      <c r="V32" s="114">
        <f>SUM(E32:U32)</f>
        <v>15</v>
      </c>
      <c r="W32" s="191"/>
      <c r="X32" s="113">
        <v>3</v>
      </c>
      <c r="Y32" s="113">
        <v>3</v>
      </c>
      <c r="Z32" s="113">
        <v>3</v>
      </c>
      <c r="AA32" s="117">
        <v>3</v>
      </c>
      <c r="AB32" s="117">
        <v>3</v>
      </c>
      <c r="AC32" s="292"/>
      <c r="AD32" s="292"/>
      <c r="AE32" s="292"/>
      <c r="AF32" s="184"/>
      <c r="AG32" s="184"/>
      <c r="AH32" s="184"/>
      <c r="AI32" s="184"/>
      <c r="AJ32" s="184"/>
      <c r="AK32" s="186"/>
      <c r="AL32" s="184"/>
      <c r="AM32" s="184"/>
      <c r="AN32" s="184"/>
      <c r="AO32" s="184"/>
      <c r="AP32" s="184"/>
      <c r="AQ32" s="184"/>
      <c r="AR32" s="253">
        <v>3</v>
      </c>
      <c r="AS32" s="296"/>
      <c r="AT32" s="144"/>
      <c r="AU32" s="144"/>
      <c r="AV32" s="114">
        <f>SUM(X32:AU32)</f>
        <v>18</v>
      </c>
      <c r="AW32" s="120">
        <f>AV32+V32</f>
        <v>33</v>
      </c>
      <c r="AX32" s="133"/>
      <c r="AY32" s="133"/>
      <c r="AZ32" s="133"/>
      <c r="BA32" s="133"/>
      <c r="BB32" s="133"/>
      <c r="BC32" s="133"/>
      <c r="BD32" s="133"/>
      <c r="BE32" s="120"/>
      <c r="BF32" s="134"/>
    </row>
    <row r="33" spans="1:58" ht="20.25" thickBot="1" thickTop="1">
      <c r="A33" s="455"/>
      <c r="B33" s="337" t="s">
        <v>120</v>
      </c>
      <c r="C33" s="339" t="s">
        <v>152</v>
      </c>
      <c r="D33" s="123" t="s">
        <v>18</v>
      </c>
      <c r="E33" s="124">
        <f>E35+E53</f>
        <v>16</v>
      </c>
      <c r="F33" s="124">
        <f>F35+F53</f>
        <v>16</v>
      </c>
      <c r="G33" s="124">
        <f>G35+G53</f>
        <v>18</v>
      </c>
      <c r="H33" s="185"/>
      <c r="I33" s="185"/>
      <c r="J33" s="185"/>
      <c r="K33" s="185"/>
      <c r="L33" s="247"/>
      <c r="M33" s="247"/>
      <c r="N33" s="247"/>
      <c r="O33" s="124">
        <f>O35+O53</f>
        <v>16</v>
      </c>
      <c r="P33" s="124">
        <f>P35+P53</f>
        <v>18</v>
      </c>
      <c r="Q33" s="124">
        <f>Q35+Q53</f>
        <v>20</v>
      </c>
      <c r="R33" s="185"/>
      <c r="S33" s="185"/>
      <c r="T33" s="185"/>
      <c r="U33" s="288"/>
      <c r="V33" s="114">
        <f>V35+V53</f>
        <v>104</v>
      </c>
      <c r="W33" s="191"/>
      <c r="X33" s="124">
        <f>X35+X53</f>
        <v>22</v>
      </c>
      <c r="Y33" s="124">
        <f>Y35+Y53</f>
        <v>22</v>
      </c>
      <c r="Z33" s="124">
        <f>Z35+Z53</f>
        <v>22</v>
      </c>
      <c r="AA33" s="124">
        <f>AA35+AA53</f>
        <v>22</v>
      </c>
      <c r="AB33" s="124">
        <f>AB35+AB53</f>
        <v>22</v>
      </c>
      <c r="AC33" s="247"/>
      <c r="AD33" s="247"/>
      <c r="AE33" s="247"/>
      <c r="AF33" s="185"/>
      <c r="AG33" s="185"/>
      <c r="AH33" s="185"/>
      <c r="AI33" s="187"/>
      <c r="AJ33" s="187"/>
      <c r="AK33" s="187"/>
      <c r="AL33" s="184"/>
      <c r="AM33" s="184"/>
      <c r="AN33" s="184"/>
      <c r="AO33" s="184"/>
      <c r="AP33" s="184"/>
      <c r="AQ33" s="184"/>
      <c r="AR33" s="124">
        <f>AR35+AR53</f>
        <v>22</v>
      </c>
      <c r="AS33" s="296"/>
      <c r="AT33" s="144"/>
      <c r="AU33" s="144"/>
      <c r="AV33" s="114">
        <f>AV35+AV53</f>
        <v>132</v>
      </c>
      <c r="AW33" s="120">
        <f>AV33+V33</f>
        <v>236</v>
      </c>
      <c r="AX33" s="133"/>
      <c r="AY33" s="133"/>
      <c r="AZ33" s="133"/>
      <c r="BA33" s="133"/>
      <c r="BB33" s="133"/>
      <c r="BC33" s="133"/>
      <c r="BD33" s="133"/>
      <c r="BE33" s="120"/>
      <c r="BF33" s="134"/>
    </row>
    <row r="34" spans="1:58" ht="20.25" customHeight="1" thickBot="1">
      <c r="A34" s="455"/>
      <c r="B34" s="338"/>
      <c r="C34" s="340"/>
      <c r="D34" s="123" t="s">
        <v>19</v>
      </c>
      <c r="E34" s="124">
        <f>E36+E54</f>
        <v>10</v>
      </c>
      <c r="F34" s="124">
        <f>F36+F54</f>
        <v>11</v>
      </c>
      <c r="G34" s="124">
        <f>G36+G54</f>
        <v>11</v>
      </c>
      <c r="H34" s="185"/>
      <c r="I34" s="185"/>
      <c r="J34" s="185"/>
      <c r="K34" s="185"/>
      <c r="L34" s="247"/>
      <c r="M34" s="247"/>
      <c r="N34" s="247"/>
      <c r="O34" s="124">
        <f>O36+O54</f>
        <v>10</v>
      </c>
      <c r="P34" s="124">
        <f>P36+P54</f>
        <v>11</v>
      </c>
      <c r="Q34" s="124">
        <f>Q36+Q54</f>
        <v>12</v>
      </c>
      <c r="R34" s="185"/>
      <c r="S34" s="185"/>
      <c r="T34" s="185"/>
      <c r="U34" s="288"/>
      <c r="V34" s="114">
        <f>V36+V54</f>
        <v>65</v>
      </c>
      <c r="W34" s="191"/>
      <c r="X34" s="124">
        <f>X36+X54</f>
        <v>10</v>
      </c>
      <c r="Y34" s="124">
        <f>Y36+Y54</f>
        <v>10</v>
      </c>
      <c r="Z34" s="124">
        <f>Z36+Z54</f>
        <v>10</v>
      </c>
      <c r="AA34" s="124">
        <f>AA36+AA54</f>
        <v>10</v>
      </c>
      <c r="AB34" s="124">
        <f>AB36+AB54</f>
        <v>10</v>
      </c>
      <c r="AC34" s="247"/>
      <c r="AD34" s="247"/>
      <c r="AE34" s="247"/>
      <c r="AF34" s="185"/>
      <c r="AG34" s="185"/>
      <c r="AH34" s="185"/>
      <c r="AI34" s="187"/>
      <c r="AJ34" s="187"/>
      <c r="AK34" s="187"/>
      <c r="AL34" s="184"/>
      <c r="AM34" s="184"/>
      <c r="AN34" s="184"/>
      <c r="AO34" s="184"/>
      <c r="AP34" s="184"/>
      <c r="AQ34" s="184"/>
      <c r="AR34" s="124">
        <f>AR36+AR54</f>
        <v>10</v>
      </c>
      <c r="AS34" s="296"/>
      <c r="AT34" s="144"/>
      <c r="AU34" s="144"/>
      <c r="AV34" s="114">
        <f>AV36+AV54</f>
        <v>60</v>
      </c>
      <c r="AW34" s="120">
        <f>AV34+V34</f>
        <v>125</v>
      </c>
      <c r="AX34" s="133"/>
      <c r="AY34" s="133"/>
      <c r="AZ34" s="133"/>
      <c r="BA34" s="133"/>
      <c r="BB34" s="133"/>
      <c r="BC34" s="133"/>
      <c r="BD34" s="133"/>
      <c r="BE34" s="120"/>
      <c r="BF34" s="134"/>
    </row>
    <row r="35" spans="1:58" ht="20.25" thickBot="1" thickTop="1">
      <c r="A35" s="455"/>
      <c r="B35" s="337" t="s">
        <v>120</v>
      </c>
      <c r="C35" s="528" t="s">
        <v>158</v>
      </c>
      <c r="D35" s="123" t="s">
        <v>18</v>
      </c>
      <c r="E35" s="124">
        <f>E37</f>
        <v>14</v>
      </c>
      <c r="F35" s="124">
        <f>F37</f>
        <v>14</v>
      </c>
      <c r="G35" s="124">
        <f>G37</f>
        <v>16</v>
      </c>
      <c r="H35" s="185"/>
      <c r="I35" s="185"/>
      <c r="J35" s="185"/>
      <c r="K35" s="185"/>
      <c r="L35" s="247"/>
      <c r="M35" s="247"/>
      <c r="N35" s="247"/>
      <c r="O35" s="124">
        <f>O37</f>
        <v>14</v>
      </c>
      <c r="P35" s="124">
        <f>P37</f>
        <v>16</v>
      </c>
      <c r="Q35" s="124">
        <f>Q37</f>
        <v>18</v>
      </c>
      <c r="R35" s="185"/>
      <c r="S35" s="185"/>
      <c r="T35" s="185"/>
      <c r="U35" s="288"/>
      <c r="V35" s="114">
        <f>V37</f>
        <v>92</v>
      </c>
      <c r="W35" s="191"/>
      <c r="X35" s="124">
        <f>X37</f>
        <v>20</v>
      </c>
      <c r="Y35" s="124">
        <f>Y37</f>
        <v>20</v>
      </c>
      <c r="Z35" s="124">
        <f>Z37</f>
        <v>20</v>
      </c>
      <c r="AA35" s="124">
        <f>AA37</f>
        <v>20</v>
      </c>
      <c r="AB35" s="124">
        <f>AB37</f>
        <v>20</v>
      </c>
      <c r="AC35" s="247"/>
      <c r="AD35" s="247"/>
      <c r="AE35" s="247"/>
      <c r="AF35" s="185"/>
      <c r="AG35" s="185"/>
      <c r="AH35" s="185"/>
      <c r="AI35" s="187"/>
      <c r="AJ35" s="187"/>
      <c r="AK35" s="187"/>
      <c r="AL35" s="184"/>
      <c r="AM35" s="184"/>
      <c r="AN35" s="184"/>
      <c r="AO35" s="184"/>
      <c r="AP35" s="184"/>
      <c r="AQ35" s="184"/>
      <c r="AR35" s="124">
        <f>AR37</f>
        <v>20</v>
      </c>
      <c r="AS35" s="296"/>
      <c r="AT35" s="144"/>
      <c r="AU35" s="144"/>
      <c r="AV35" s="114">
        <f>SUM(X35:AU35)</f>
        <v>120</v>
      </c>
      <c r="AW35" s="120">
        <f>AV35+V35</f>
        <v>212</v>
      </c>
      <c r="AX35" s="133"/>
      <c r="AY35" s="133"/>
      <c r="AZ35" s="133"/>
      <c r="BA35" s="133"/>
      <c r="BB35" s="133"/>
      <c r="BC35" s="133"/>
      <c r="BD35" s="133"/>
      <c r="BE35" s="120"/>
      <c r="BF35" s="134"/>
    </row>
    <row r="36" spans="1:58" ht="19.5" thickBot="1">
      <c r="A36" s="455"/>
      <c r="B36" s="338"/>
      <c r="C36" s="529"/>
      <c r="D36" s="123" t="s">
        <v>19</v>
      </c>
      <c r="E36" s="124">
        <f>E38</f>
        <v>6</v>
      </c>
      <c r="F36" s="124">
        <f>F38</f>
        <v>7</v>
      </c>
      <c r="G36" s="124">
        <f>G38</f>
        <v>7</v>
      </c>
      <c r="H36" s="185"/>
      <c r="I36" s="185"/>
      <c r="J36" s="185"/>
      <c r="K36" s="185"/>
      <c r="L36" s="247"/>
      <c r="M36" s="247"/>
      <c r="N36" s="247"/>
      <c r="O36" s="124">
        <f>O38</f>
        <v>6</v>
      </c>
      <c r="P36" s="124">
        <f>P38</f>
        <v>7</v>
      </c>
      <c r="Q36" s="124">
        <f>Q38</f>
        <v>8</v>
      </c>
      <c r="R36" s="185"/>
      <c r="S36" s="185"/>
      <c r="T36" s="185"/>
      <c r="U36" s="288"/>
      <c r="V36" s="114">
        <f>SUM(E36:U36)</f>
        <v>41</v>
      </c>
      <c r="W36" s="191"/>
      <c r="X36" s="124">
        <f>X38</f>
        <v>10</v>
      </c>
      <c r="Y36" s="124">
        <f>Y38</f>
        <v>10</v>
      </c>
      <c r="Z36" s="124">
        <f>Z38</f>
        <v>10</v>
      </c>
      <c r="AA36" s="124">
        <f>AA38</f>
        <v>10</v>
      </c>
      <c r="AB36" s="124">
        <f>AB38</f>
        <v>10</v>
      </c>
      <c r="AC36" s="247"/>
      <c r="AD36" s="247"/>
      <c r="AE36" s="247"/>
      <c r="AF36" s="185"/>
      <c r="AG36" s="185"/>
      <c r="AH36" s="185"/>
      <c r="AI36" s="187"/>
      <c r="AJ36" s="187"/>
      <c r="AK36" s="187"/>
      <c r="AL36" s="184"/>
      <c r="AM36" s="184"/>
      <c r="AN36" s="184"/>
      <c r="AO36" s="184"/>
      <c r="AP36" s="184"/>
      <c r="AQ36" s="184"/>
      <c r="AR36" s="124">
        <f>AR38</f>
        <v>10</v>
      </c>
      <c r="AS36" s="296"/>
      <c r="AT36" s="144"/>
      <c r="AU36" s="144"/>
      <c r="AV36" s="114">
        <f>SUM(X36:AU36)</f>
        <v>60</v>
      </c>
      <c r="AW36" s="120">
        <f>AV36+V36</f>
        <v>101</v>
      </c>
      <c r="AX36" s="133"/>
      <c r="AY36" s="133"/>
      <c r="AZ36" s="133"/>
      <c r="BA36" s="133"/>
      <c r="BB36" s="133"/>
      <c r="BC36" s="133"/>
      <c r="BD36" s="133"/>
      <c r="BE36" s="120"/>
      <c r="BF36" s="134"/>
    </row>
    <row r="37" spans="1:58" ht="26.25" customHeight="1" thickBot="1" thickTop="1">
      <c r="A37" s="455"/>
      <c r="B37" s="337" t="s">
        <v>122</v>
      </c>
      <c r="C37" s="528" t="s">
        <v>121</v>
      </c>
      <c r="D37" s="123" t="s">
        <v>18</v>
      </c>
      <c r="E37" s="124">
        <f>E39+E46</f>
        <v>14</v>
      </c>
      <c r="F37" s="124">
        <f>F39+F46</f>
        <v>14</v>
      </c>
      <c r="G37" s="124">
        <f>G39+G46</f>
        <v>16</v>
      </c>
      <c r="H37" s="185"/>
      <c r="I37" s="185"/>
      <c r="J37" s="185"/>
      <c r="K37" s="185"/>
      <c r="L37" s="247"/>
      <c r="M37" s="247"/>
      <c r="N37" s="247"/>
      <c r="O37" s="124">
        <f>O39+O46</f>
        <v>14</v>
      </c>
      <c r="P37" s="124">
        <f>P39+P46</f>
        <v>16</v>
      </c>
      <c r="Q37" s="124">
        <f>Q39+Q46</f>
        <v>18</v>
      </c>
      <c r="R37" s="185"/>
      <c r="S37" s="185"/>
      <c r="T37" s="185"/>
      <c r="U37" s="288"/>
      <c r="V37" s="114">
        <f>V39+V46</f>
        <v>92</v>
      </c>
      <c r="W37" s="191"/>
      <c r="X37" s="124">
        <f>X39+X46</f>
        <v>20</v>
      </c>
      <c r="Y37" s="124">
        <f>Y39+Y46</f>
        <v>20</v>
      </c>
      <c r="Z37" s="124">
        <f>Z39+Z46</f>
        <v>20</v>
      </c>
      <c r="AA37" s="124">
        <f>AA39+AA46</f>
        <v>20</v>
      </c>
      <c r="AB37" s="124">
        <f>AB39+AB46</f>
        <v>20</v>
      </c>
      <c r="AC37" s="247"/>
      <c r="AD37" s="247"/>
      <c r="AE37" s="247"/>
      <c r="AF37" s="185"/>
      <c r="AG37" s="185"/>
      <c r="AH37" s="185"/>
      <c r="AI37" s="187"/>
      <c r="AJ37" s="187"/>
      <c r="AK37" s="187"/>
      <c r="AL37" s="184"/>
      <c r="AM37" s="184"/>
      <c r="AN37" s="184"/>
      <c r="AO37" s="184"/>
      <c r="AP37" s="184"/>
      <c r="AQ37" s="184"/>
      <c r="AR37" s="124">
        <f>AR39+AR46</f>
        <v>20</v>
      </c>
      <c r="AS37" s="296"/>
      <c r="AT37" s="144"/>
      <c r="AU37" s="144"/>
      <c r="AV37" s="114">
        <f>SUM(X37:AU37)</f>
        <v>120</v>
      </c>
      <c r="AW37" s="120">
        <f>AV37+V37</f>
        <v>212</v>
      </c>
      <c r="AX37" s="133"/>
      <c r="AY37" s="133"/>
      <c r="AZ37" s="133"/>
      <c r="BA37" s="133"/>
      <c r="BB37" s="133"/>
      <c r="BC37" s="133"/>
      <c r="BD37" s="133"/>
      <c r="BE37" s="120"/>
      <c r="BF37" s="134"/>
    </row>
    <row r="38" spans="1:58" ht="26.25" customHeight="1" thickBot="1">
      <c r="A38" s="455"/>
      <c r="B38" s="338"/>
      <c r="C38" s="529"/>
      <c r="D38" s="123" t="s">
        <v>19</v>
      </c>
      <c r="E38" s="124">
        <f>E40+E47</f>
        <v>6</v>
      </c>
      <c r="F38" s="124">
        <f>F40+F47</f>
        <v>7</v>
      </c>
      <c r="G38" s="124">
        <f>G40+G47</f>
        <v>7</v>
      </c>
      <c r="H38" s="185"/>
      <c r="I38" s="185"/>
      <c r="J38" s="185"/>
      <c r="K38" s="185"/>
      <c r="L38" s="247"/>
      <c r="M38" s="247"/>
      <c r="N38" s="247"/>
      <c r="O38" s="124">
        <f>O40+O47</f>
        <v>6</v>
      </c>
      <c r="P38" s="124">
        <f>P40+P47</f>
        <v>7</v>
      </c>
      <c r="Q38" s="124">
        <f>Q40+Q47</f>
        <v>8</v>
      </c>
      <c r="R38" s="185"/>
      <c r="S38" s="185"/>
      <c r="T38" s="185"/>
      <c r="U38" s="288"/>
      <c r="V38" s="114">
        <f>V40+V47</f>
        <v>41</v>
      </c>
      <c r="W38" s="191"/>
      <c r="X38" s="124">
        <f>X40+X47</f>
        <v>10</v>
      </c>
      <c r="Y38" s="124">
        <f>Y40+Y47</f>
        <v>10</v>
      </c>
      <c r="Z38" s="124">
        <f>Z40+Z47</f>
        <v>10</v>
      </c>
      <c r="AA38" s="124">
        <f>AA40+AA47</f>
        <v>10</v>
      </c>
      <c r="AB38" s="124">
        <f>AB40+AB47</f>
        <v>10</v>
      </c>
      <c r="AC38" s="247"/>
      <c r="AD38" s="247"/>
      <c r="AE38" s="247"/>
      <c r="AF38" s="185"/>
      <c r="AG38" s="185"/>
      <c r="AH38" s="185"/>
      <c r="AI38" s="187"/>
      <c r="AJ38" s="187"/>
      <c r="AK38" s="187"/>
      <c r="AL38" s="184"/>
      <c r="AM38" s="184"/>
      <c r="AN38" s="184"/>
      <c r="AO38" s="184"/>
      <c r="AP38" s="184"/>
      <c r="AQ38" s="184"/>
      <c r="AR38" s="124">
        <f>AR40+AR47</f>
        <v>10</v>
      </c>
      <c r="AS38" s="296"/>
      <c r="AT38" s="144"/>
      <c r="AU38" s="144"/>
      <c r="AV38" s="114">
        <f>SUM(X38:AU38)</f>
        <v>60</v>
      </c>
      <c r="AW38" s="120">
        <f>AV38+V38</f>
        <v>101</v>
      </c>
      <c r="AX38" s="133"/>
      <c r="AY38" s="133"/>
      <c r="AZ38" s="133"/>
      <c r="BA38" s="133"/>
      <c r="BB38" s="133"/>
      <c r="BC38" s="133"/>
      <c r="BD38" s="133"/>
      <c r="BE38" s="120"/>
      <c r="BF38" s="134"/>
    </row>
    <row r="39" spans="1:58" ht="18" customHeight="1" thickBot="1" thickTop="1">
      <c r="A39" s="455"/>
      <c r="B39" s="500" t="s">
        <v>207</v>
      </c>
      <c r="C39" s="462" t="s">
        <v>164</v>
      </c>
      <c r="D39" s="95" t="s">
        <v>18</v>
      </c>
      <c r="E39" s="125">
        <f>E41+E44+E45</f>
        <v>6</v>
      </c>
      <c r="F39" s="125">
        <f>F41+F44+F45</f>
        <v>6</v>
      </c>
      <c r="G39" s="125">
        <f>G41+G44+G45</f>
        <v>6</v>
      </c>
      <c r="H39" s="185"/>
      <c r="I39" s="185"/>
      <c r="J39" s="185"/>
      <c r="K39" s="185"/>
      <c r="L39" s="247"/>
      <c r="M39" s="247"/>
      <c r="N39" s="247"/>
      <c r="O39" s="125">
        <f>O41+O44+O45</f>
        <v>6</v>
      </c>
      <c r="P39" s="125">
        <f>P41+P44+P45</f>
        <v>8</v>
      </c>
      <c r="Q39" s="125">
        <f>Q41+Q44+Q45</f>
        <v>8</v>
      </c>
      <c r="R39" s="185"/>
      <c r="S39" s="185"/>
      <c r="T39" s="185"/>
      <c r="U39" s="288"/>
      <c r="V39" s="114">
        <f>SUM(E39:U39)</f>
        <v>40</v>
      </c>
      <c r="W39" s="191"/>
      <c r="X39" s="125">
        <f>X41+X44+X45</f>
        <v>10</v>
      </c>
      <c r="Y39" s="125">
        <f>Y41+Y44+Y45</f>
        <v>10</v>
      </c>
      <c r="Z39" s="125">
        <f>Z41+Z44+Z45</f>
        <v>10</v>
      </c>
      <c r="AA39" s="125">
        <f>AA41+AA44+AA45</f>
        <v>10</v>
      </c>
      <c r="AB39" s="125">
        <f>AB41+AB44+AB45</f>
        <v>10</v>
      </c>
      <c r="AC39" s="247"/>
      <c r="AD39" s="247"/>
      <c r="AE39" s="247"/>
      <c r="AF39" s="185"/>
      <c r="AG39" s="185"/>
      <c r="AH39" s="185"/>
      <c r="AI39" s="185"/>
      <c r="AJ39" s="185"/>
      <c r="AK39" s="187"/>
      <c r="AL39" s="184"/>
      <c r="AM39" s="184"/>
      <c r="AN39" s="184"/>
      <c r="AO39" s="184"/>
      <c r="AP39" s="184"/>
      <c r="AQ39" s="184"/>
      <c r="AR39" s="125">
        <f>AR41+AR44+AR45</f>
        <v>10</v>
      </c>
      <c r="AS39" s="296"/>
      <c r="AT39" s="144"/>
      <c r="AU39" s="144"/>
      <c r="AV39" s="114">
        <f>SUM(X39:AU39)</f>
        <v>60</v>
      </c>
      <c r="AW39" s="120">
        <f>AV39+V39</f>
        <v>100</v>
      </c>
      <c r="AX39" s="133"/>
      <c r="AY39" s="133"/>
      <c r="AZ39" s="133"/>
      <c r="BA39" s="133"/>
      <c r="BB39" s="133"/>
      <c r="BC39" s="133"/>
      <c r="BD39" s="133"/>
      <c r="BE39" s="120"/>
      <c r="BF39" s="134"/>
    </row>
    <row r="40" spans="1:68" s="128" customFormat="1" ht="18" customHeight="1" thickBot="1">
      <c r="A40" s="455"/>
      <c r="B40" s="501"/>
      <c r="C40" s="463"/>
      <c r="D40" s="96" t="s">
        <v>19</v>
      </c>
      <c r="E40" s="125">
        <f>E42</f>
        <v>2</v>
      </c>
      <c r="F40" s="125">
        <f>F42</f>
        <v>3</v>
      </c>
      <c r="G40" s="125">
        <f>G42</f>
        <v>2</v>
      </c>
      <c r="H40" s="185"/>
      <c r="I40" s="185"/>
      <c r="J40" s="185"/>
      <c r="K40" s="185"/>
      <c r="L40" s="247"/>
      <c r="M40" s="247"/>
      <c r="N40" s="247"/>
      <c r="O40" s="125">
        <f>O42</f>
        <v>2</v>
      </c>
      <c r="P40" s="125">
        <f>P42</f>
        <v>3</v>
      </c>
      <c r="Q40" s="125">
        <f>Q42</f>
        <v>3</v>
      </c>
      <c r="R40" s="185"/>
      <c r="S40" s="185"/>
      <c r="T40" s="185"/>
      <c r="U40" s="288"/>
      <c r="V40" s="114">
        <f>SUM(E40:U40)</f>
        <v>15</v>
      </c>
      <c r="W40" s="191"/>
      <c r="X40" s="125">
        <f>X42</f>
        <v>5</v>
      </c>
      <c r="Y40" s="125">
        <f>Y42</f>
        <v>5</v>
      </c>
      <c r="Z40" s="125">
        <f>Z42</f>
        <v>5</v>
      </c>
      <c r="AA40" s="125">
        <f>AA42</f>
        <v>5</v>
      </c>
      <c r="AB40" s="125">
        <f>AB42</f>
        <v>5</v>
      </c>
      <c r="AC40" s="247"/>
      <c r="AD40" s="247"/>
      <c r="AE40" s="247"/>
      <c r="AF40" s="185"/>
      <c r="AG40" s="185"/>
      <c r="AH40" s="185"/>
      <c r="AI40" s="185"/>
      <c r="AJ40" s="185"/>
      <c r="AK40" s="187"/>
      <c r="AL40" s="184"/>
      <c r="AM40" s="184"/>
      <c r="AN40" s="184"/>
      <c r="AO40" s="184"/>
      <c r="AP40" s="184"/>
      <c r="AQ40" s="184"/>
      <c r="AR40" s="125">
        <f>AR42</f>
        <v>5</v>
      </c>
      <c r="AS40" s="296"/>
      <c r="AT40" s="144"/>
      <c r="AU40" s="144"/>
      <c r="AV40" s="114">
        <f>SUM(X40:AU40)</f>
        <v>30</v>
      </c>
      <c r="AW40" s="120">
        <f>AV40+V40</f>
        <v>45</v>
      </c>
      <c r="AX40" s="133"/>
      <c r="AY40" s="133"/>
      <c r="AZ40" s="133"/>
      <c r="BA40" s="133"/>
      <c r="BB40" s="133"/>
      <c r="BC40" s="133"/>
      <c r="BD40" s="133"/>
      <c r="BE40" s="120"/>
      <c r="BF40" s="134"/>
      <c r="BG40" s="86"/>
      <c r="BH40" s="86"/>
      <c r="BI40" s="86"/>
      <c r="BJ40" s="86"/>
      <c r="BK40" s="86"/>
      <c r="BL40" s="86"/>
      <c r="BM40" s="86"/>
      <c r="BN40" s="86"/>
      <c r="BO40" s="86"/>
      <c r="BP40" s="86"/>
    </row>
    <row r="41" spans="1:58" ht="22.5" customHeight="1" thickBot="1" thickTop="1">
      <c r="A41" s="455"/>
      <c r="B41" s="487" t="s">
        <v>208</v>
      </c>
      <c r="C41" s="493" t="s">
        <v>165</v>
      </c>
      <c r="D41" s="155" t="s">
        <v>18</v>
      </c>
      <c r="E41" s="119">
        <v>6</v>
      </c>
      <c r="F41" s="119">
        <v>6</v>
      </c>
      <c r="G41" s="119">
        <v>6</v>
      </c>
      <c r="H41" s="185"/>
      <c r="I41" s="185"/>
      <c r="J41" s="185"/>
      <c r="K41" s="185"/>
      <c r="L41" s="247"/>
      <c r="M41" s="247"/>
      <c r="N41" s="247"/>
      <c r="O41" s="119">
        <v>6</v>
      </c>
      <c r="P41" s="254">
        <v>8</v>
      </c>
      <c r="Q41" s="254">
        <v>8</v>
      </c>
      <c r="R41" s="185"/>
      <c r="S41" s="185"/>
      <c r="T41" s="185"/>
      <c r="U41" s="288"/>
      <c r="V41" s="114">
        <f>SUM(E41:U41)</f>
        <v>40</v>
      </c>
      <c r="W41" s="191"/>
      <c r="X41" s="129">
        <v>10</v>
      </c>
      <c r="Y41" s="129">
        <v>10</v>
      </c>
      <c r="Z41" s="129">
        <v>10</v>
      </c>
      <c r="AA41" s="130">
        <v>10</v>
      </c>
      <c r="AB41" s="180">
        <v>10</v>
      </c>
      <c r="AC41" s="292"/>
      <c r="AD41" s="292"/>
      <c r="AE41" s="292"/>
      <c r="AF41" s="184"/>
      <c r="AG41" s="184"/>
      <c r="AH41" s="184"/>
      <c r="AI41" s="184"/>
      <c r="AJ41" s="184"/>
      <c r="AK41" s="186"/>
      <c r="AL41" s="184"/>
      <c r="AM41" s="184"/>
      <c r="AN41" s="184"/>
      <c r="AO41" s="184"/>
      <c r="AP41" s="184"/>
      <c r="AQ41" s="184"/>
      <c r="AR41" s="180">
        <v>10</v>
      </c>
      <c r="AS41" s="296"/>
      <c r="AT41" s="144"/>
      <c r="AU41" s="144"/>
      <c r="AV41" s="114">
        <f>SUM(X41:AU41)</f>
        <v>60</v>
      </c>
      <c r="AW41" s="120">
        <f>AV41+V41</f>
        <v>100</v>
      </c>
      <c r="AX41" s="133"/>
      <c r="AY41" s="133"/>
      <c r="AZ41" s="133"/>
      <c r="BA41" s="133"/>
      <c r="BB41" s="133"/>
      <c r="BC41" s="133"/>
      <c r="BD41" s="133"/>
      <c r="BE41" s="120"/>
      <c r="BF41" s="134"/>
    </row>
    <row r="42" spans="1:58" ht="23.25" customHeight="1" thickBot="1">
      <c r="A42" s="455"/>
      <c r="B42" s="488"/>
      <c r="C42" s="494"/>
      <c r="D42" s="246" t="s">
        <v>19</v>
      </c>
      <c r="E42" s="119">
        <v>2</v>
      </c>
      <c r="F42" s="119">
        <v>3</v>
      </c>
      <c r="G42" s="119">
        <v>2</v>
      </c>
      <c r="H42" s="185"/>
      <c r="I42" s="185"/>
      <c r="J42" s="185"/>
      <c r="K42" s="185"/>
      <c r="L42" s="247"/>
      <c r="M42" s="247"/>
      <c r="N42" s="247"/>
      <c r="O42" s="119">
        <v>2</v>
      </c>
      <c r="P42" s="254">
        <v>3</v>
      </c>
      <c r="Q42" s="254">
        <v>3</v>
      </c>
      <c r="R42" s="185"/>
      <c r="S42" s="185"/>
      <c r="T42" s="185"/>
      <c r="U42" s="288"/>
      <c r="V42" s="114">
        <f>SUM(E42:U42)</f>
        <v>15</v>
      </c>
      <c r="W42" s="191"/>
      <c r="X42" s="129">
        <v>5</v>
      </c>
      <c r="Y42" s="129">
        <v>5</v>
      </c>
      <c r="Z42" s="129">
        <v>5</v>
      </c>
      <c r="AA42" s="130">
        <v>5</v>
      </c>
      <c r="AB42" s="180">
        <v>5</v>
      </c>
      <c r="AC42" s="292"/>
      <c r="AD42" s="292"/>
      <c r="AE42" s="292"/>
      <c r="AF42" s="184"/>
      <c r="AG42" s="184"/>
      <c r="AH42" s="184"/>
      <c r="AI42" s="184"/>
      <c r="AJ42" s="184"/>
      <c r="AK42" s="186"/>
      <c r="AL42" s="184"/>
      <c r="AM42" s="184"/>
      <c r="AN42" s="184"/>
      <c r="AO42" s="184"/>
      <c r="AP42" s="184"/>
      <c r="AQ42" s="184"/>
      <c r="AR42" s="180">
        <v>5</v>
      </c>
      <c r="AS42" s="296"/>
      <c r="AT42" s="144"/>
      <c r="AU42" s="144"/>
      <c r="AV42" s="114">
        <f>SUM(X42:AU42)</f>
        <v>30</v>
      </c>
      <c r="AW42" s="120">
        <f>AV42+V42</f>
        <v>45</v>
      </c>
      <c r="AX42" s="133"/>
      <c r="AY42" s="133"/>
      <c r="AZ42" s="133"/>
      <c r="BA42" s="133"/>
      <c r="BB42" s="133"/>
      <c r="BC42" s="133"/>
      <c r="BD42" s="133"/>
      <c r="BE42" s="120"/>
      <c r="BF42" s="134"/>
    </row>
    <row r="43" spans="1:58" ht="20.25" thickBot="1" thickTop="1">
      <c r="A43" s="456"/>
      <c r="B43" s="170" t="s">
        <v>116</v>
      </c>
      <c r="C43" s="256" t="s">
        <v>138</v>
      </c>
      <c r="D43" s="170"/>
      <c r="E43" s="115"/>
      <c r="F43" s="115"/>
      <c r="G43" s="115"/>
      <c r="H43" s="185"/>
      <c r="I43" s="185"/>
      <c r="J43" s="185"/>
      <c r="K43" s="185"/>
      <c r="L43" s="247"/>
      <c r="M43" s="247"/>
      <c r="N43" s="247"/>
      <c r="O43" s="115"/>
      <c r="P43" s="248"/>
      <c r="Q43" s="248"/>
      <c r="R43" s="185"/>
      <c r="S43" s="185"/>
      <c r="T43" s="185"/>
      <c r="U43" s="288"/>
      <c r="V43" s="114">
        <f>SUM(E43:U43)</f>
        <v>0</v>
      </c>
      <c r="W43" s="178"/>
      <c r="X43" s="113">
        <v>0</v>
      </c>
      <c r="Y43" s="113"/>
      <c r="Z43" s="113"/>
      <c r="AA43" s="113"/>
      <c r="AB43" s="113"/>
      <c r="AC43" s="287">
        <v>36</v>
      </c>
      <c r="AD43" s="287"/>
      <c r="AE43" s="287"/>
      <c r="AF43" s="187"/>
      <c r="AG43" s="187"/>
      <c r="AH43" s="184"/>
      <c r="AI43" s="184"/>
      <c r="AJ43" s="184"/>
      <c r="AK43" s="295"/>
      <c r="AL43" s="185"/>
      <c r="AM43" s="185"/>
      <c r="AN43" s="185"/>
      <c r="AO43" s="184"/>
      <c r="AP43" s="184"/>
      <c r="AQ43" s="184"/>
      <c r="AR43" s="253"/>
      <c r="AS43" s="296"/>
      <c r="AT43" s="144"/>
      <c r="AU43" s="144"/>
      <c r="AV43" s="114">
        <f>SUM(X43:AU43)</f>
        <v>36</v>
      </c>
      <c r="AW43" s="120">
        <f>AV43+V43</f>
        <v>36</v>
      </c>
      <c r="AX43" s="133"/>
      <c r="AY43" s="133"/>
      <c r="AZ43" s="133"/>
      <c r="BA43" s="133"/>
      <c r="BB43" s="133"/>
      <c r="BC43" s="133"/>
      <c r="BD43" s="133"/>
      <c r="BE43" s="120"/>
      <c r="BF43" s="134"/>
    </row>
    <row r="44" spans="2:58" ht="19.5" thickBot="1">
      <c r="B44" s="170" t="s">
        <v>209</v>
      </c>
      <c r="C44" s="256" t="s">
        <v>37</v>
      </c>
      <c r="D44" s="170"/>
      <c r="E44" s="115"/>
      <c r="F44" s="115"/>
      <c r="G44" s="115"/>
      <c r="H44" s="185"/>
      <c r="I44" s="185"/>
      <c r="J44" s="185"/>
      <c r="K44" s="185"/>
      <c r="L44" s="247"/>
      <c r="M44" s="247"/>
      <c r="N44" s="247"/>
      <c r="O44" s="115"/>
      <c r="P44" s="248"/>
      <c r="Q44" s="248"/>
      <c r="R44" s="185"/>
      <c r="S44" s="185"/>
      <c r="T44" s="185"/>
      <c r="U44" s="288"/>
      <c r="V44" s="114">
        <f>SUM(E44:U44)</f>
        <v>0</v>
      </c>
      <c r="W44" s="178"/>
      <c r="X44" s="113">
        <v>0</v>
      </c>
      <c r="Y44" s="113"/>
      <c r="Z44" s="113"/>
      <c r="AA44" s="113"/>
      <c r="AB44" s="113"/>
      <c r="AC44" s="287"/>
      <c r="AD44" s="287"/>
      <c r="AE44" s="287"/>
      <c r="AF44" s="187">
        <v>36</v>
      </c>
      <c r="AG44" s="187">
        <v>36</v>
      </c>
      <c r="AH44" s="184">
        <v>36</v>
      </c>
      <c r="AI44" s="184">
        <v>36</v>
      </c>
      <c r="AJ44" s="184">
        <v>36</v>
      </c>
      <c r="AK44" s="186">
        <v>36</v>
      </c>
      <c r="AL44" s="185"/>
      <c r="AM44" s="185"/>
      <c r="AN44" s="185"/>
      <c r="AO44" s="184"/>
      <c r="AP44" s="184"/>
      <c r="AQ44" s="184"/>
      <c r="AR44" s="253"/>
      <c r="AS44" s="296"/>
      <c r="AT44" s="144"/>
      <c r="AU44" s="144"/>
      <c r="AV44" s="114">
        <f>SUM(X44:AU44)</f>
        <v>216</v>
      </c>
      <c r="AW44" s="120">
        <f>AV44+V44</f>
        <v>216</v>
      </c>
      <c r="AX44" s="133"/>
      <c r="AY44" s="133"/>
      <c r="AZ44" s="133"/>
      <c r="BA44" s="133"/>
      <c r="BB44" s="133"/>
      <c r="BC44" s="133"/>
      <c r="BD44" s="133"/>
      <c r="BE44" s="120"/>
      <c r="BF44" s="134"/>
    </row>
    <row r="45" spans="2:58" ht="19.5" thickBot="1">
      <c r="B45" s="170" t="s">
        <v>141</v>
      </c>
      <c r="C45" s="256" t="s">
        <v>130</v>
      </c>
      <c r="D45" s="170"/>
      <c r="E45" s="115"/>
      <c r="F45" s="115"/>
      <c r="G45" s="115"/>
      <c r="H45" s="185"/>
      <c r="I45" s="185"/>
      <c r="J45" s="185"/>
      <c r="K45" s="185"/>
      <c r="L45" s="247"/>
      <c r="M45" s="247"/>
      <c r="N45" s="247"/>
      <c r="O45" s="115"/>
      <c r="P45" s="248"/>
      <c r="Q45" s="248"/>
      <c r="R45" s="185"/>
      <c r="S45" s="185"/>
      <c r="T45" s="185"/>
      <c r="U45" s="288"/>
      <c r="V45" s="114">
        <f>SUM(E45:U45)</f>
        <v>0</v>
      </c>
      <c r="W45" s="178"/>
      <c r="X45" s="113">
        <v>0</v>
      </c>
      <c r="Y45" s="113"/>
      <c r="Z45" s="113"/>
      <c r="AA45" s="113"/>
      <c r="AB45" s="113"/>
      <c r="AC45" s="287"/>
      <c r="AD45" s="287"/>
      <c r="AE45" s="287"/>
      <c r="AF45" s="187"/>
      <c r="AG45" s="187"/>
      <c r="AH45" s="184"/>
      <c r="AI45" s="184"/>
      <c r="AJ45" s="184"/>
      <c r="AK45" s="295"/>
      <c r="AL45" s="185"/>
      <c r="AM45" s="185"/>
      <c r="AN45" s="185"/>
      <c r="AO45" s="184"/>
      <c r="AP45" s="184"/>
      <c r="AQ45" s="184"/>
      <c r="AR45" s="253"/>
      <c r="AS45" s="296"/>
      <c r="AT45" s="144"/>
      <c r="AU45" s="144"/>
      <c r="AV45" s="114">
        <f>SUM(X45:AU45)</f>
        <v>0</v>
      </c>
      <c r="AW45" s="120">
        <f>AV45+V45</f>
        <v>0</v>
      </c>
      <c r="AX45" s="133"/>
      <c r="AY45" s="133"/>
      <c r="AZ45" s="133"/>
      <c r="BA45" s="133"/>
      <c r="BB45" s="133"/>
      <c r="BC45" s="133"/>
      <c r="BD45" s="133"/>
      <c r="BE45" s="120"/>
      <c r="BF45" s="134"/>
    </row>
    <row r="46" spans="2:58" ht="19.5" thickBot="1">
      <c r="B46" s="485" t="s">
        <v>142</v>
      </c>
      <c r="C46" s="491" t="s">
        <v>210</v>
      </c>
      <c r="D46" s="95" t="s">
        <v>18</v>
      </c>
      <c r="E46" s="118">
        <f aca="true" t="shared" si="0" ref="E46:G47">E48+E50</f>
        <v>8</v>
      </c>
      <c r="F46" s="118">
        <f t="shared" si="0"/>
        <v>8</v>
      </c>
      <c r="G46" s="118">
        <f t="shared" si="0"/>
        <v>10</v>
      </c>
      <c r="H46" s="185"/>
      <c r="I46" s="185"/>
      <c r="J46" s="185"/>
      <c r="K46" s="185"/>
      <c r="L46" s="247"/>
      <c r="M46" s="247"/>
      <c r="N46" s="247"/>
      <c r="O46" s="118">
        <f aca="true" t="shared" si="1" ref="O46:Q47">O48+O50</f>
        <v>8</v>
      </c>
      <c r="P46" s="125">
        <f t="shared" si="1"/>
        <v>8</v>
      </c>
      <c r="Q46" s="125">
        <f t="shared" si="1"/>
        <v>10</v>
      </c>
      <c r="R46" s="185"/>
      <c r="S46" s="185"/>
      <c r="T46" s="185"/>
      <c r="U46" s="288"/>
      <c r="V46" s="114">
        <f aca="true" t="shared" si="2" ref="V46:V52">SUM(E46:U46)</f>
        <v>52</v>
      </c>
      <c r="W46" s="178"/>
      <c r="X46" s="125">
        <f>X48+X50+X51+X52</f>
        <v>10</v>
      </c>
      <c r="Y46" s="125">
        <f>Y48+Y50+Y51+Y52</f>
        <v>10</v>
      </c>
      <c r="Z46" s="125">
        <f>Z48+Z50+Z51+Z52</f>
        <v>10</v>
      </c>
      <c r="AA46" s="125">
        <f>AA48+AA50+AA51+AA52</f>
        <v>10</v>
      </c>
      <c r="AB46" s="125">
        <f>AB48+AB50+AB51+AB52</f>
        <v>10</v>
      </c>
      <c r="AC46" s="247"/>
      <c r="AD46" s="247"/>
      <c r="AE46" s="247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25">
        <f>AR48+AR50+AR51+AR52</f>
        <v>10</v>
      </c>
      <c r="AS46" s="174"/>
      <c r="AT46" s="144"/>
      <c r="AU46" s="144"/>
      <c r="AV46" s="114">
        <f aca="true" t="shared" si="3" ref="AV46:AV52">SUM(X46:AU46)</f>
        <v>60</v>
      </c>
      <c r="AW46" s="120">
        <f aca="true" t="shared" si="4" ref="AW46:AW52">AV46+V46</f>
        <v>112</v>
      </c>
      <c r="AX46" s="133"/>
      <c r="AY46" s="133"/>
      <c r="AZ46" s="133"/>
      <c r="BA46" s="133"/>
      <c r="BB46" s="133"/>
      <c r="BC46" s="133"/>
      <c r="BD46" s="133"/>
      <c r="BE46" s="120"/>
      <c r="BF46" s="134"/>
    </row>
    <row r="47" spans="2:58" ht="19.5" thickBot="1">
      <c r="B47" s="486"/>
      <c r="C47" s="492"/>
      <c r="D47" s="277" t="s">
        <v>19</v>
      </c>
      <c r="E47" s="118">
        <f t="shared" si="0"/>
        <v>4</v>
      </c>
      <c r="F47" s="118">
        <f t="shared" si="0"/>
        <v>4</v>
      </c>
      <c r="G47" s="118">
        <f t="shared" si="0"/>
        <v>5</v>
      </c>
      <c r="H47" s="185"/>
      <c r="I47" s="185"/>
      <c r="J47" s="185"/>
      <c r="K47" s="185"/>
      <c r="L47" s="247"/>
      <c r="M47" s="247"/>
      <c r="N47" s="247"/>
      <c r="O47" s="118">
        <f t="shared" si="1"/>
        <v>4</v>
      </c>
      <c r="P47" s="125">
        <f t="shared" si="1"/>
        <v>4</v>
      </c>
      <c r="Q47" s="125">
        <f t="shared" si="1"/>
        <v>5</v>
      </c>
      <c r="R47" s="185"/>
      <c r="S47" s="185"/>
      <c r="T47" s="185"/>
      <c r="U47" s="288"/>
      <c r="V47" s="114">
        <f t="shared" si="2"/>
        <v>26</v>
      </c>
      <c r="W47" s="178"/>
      <c r="X47" s="125">
        <f>X49</f>
        <v>5</v>
      </c>
      <c r="Y47" s="125">
        <f>Y49</f>
        <v>5</v>
      </c>
      <c r="Z47" s="125">
        <f>Z49</f>
        <v>5</v>
      </c>
      <c r="AA47" s="125">
        <f>AA49</f>
        <v>5</v>
      </c>
      <c r="AB47" s="125">
        <f>AB49</f>
        <v>5</v>
      </c>
      <c r="AC47" s="247"/>
      <c r="AD47" s="247"/>
      <c r="AE47" s="247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25">
        <f>AR49</f>
        <v>5</v>
      </c>
      <c r="AS47" s="174"/>
      <c r="AT47" s="144"/>
      <c r="AU47" s="144"/>
      <c r="AV47" s="114">
        <f t="shared" si="3"/>
        <v>30</v>
      </c>
      <c r="AW47" s="120">
        <f t="shared" si="4"/>
        <v>56</v>
      </c>
      <c r="AX47" s="133"/>
      <c r="AY47" s="133"/>
      <c r="AZ47" s="133"/>
      <c r="BA47" s="133"/>
      <c r="BB47" s="133"/>
      <c r="BC47" s="133"/>
      <c r="BD47" s="133"/>
      <c r="BE47" s="120"/>
      <c r="BF47" s="134"/>
    </row>
    <row r="48" spans="2:58" ht="20.25" thickBot="1" thickTop="1">
      <c r="B48" s="487" t="s">
        <v>143</v>
      </c>
      <c r="C48" s="489" t="s">
        <v>211</v>
      </c>
      <c r="D48" s="155" t="s">
        <v>18</v>
      </c>
      <c r="E48" s="119">
        <v>8</v>
      </c>
      <c r="F48" s="119">
        <v>8</v>
      </c>
      <c r="G48" s="119">
        <v>10</v>
      </c>
      <c r="H48" s="185"/>
      <c r="I48" s="185"/>
      <c r="J48" s="185"/>
      <c r="K48" s="185"/>
      <c r="L48" s="247"/>
      <c r="M48" s="247"/>
      <c r="N48" s="247"/>
      <c r="O48" s="119">
        <v>8</v>
      </c>
      <c r="P48" s="254">
        <v>8</v>
      </c>
      <c r="Q48" s="254">
        <v>10</v>
      </c>
      <c r="R48" s="185"/>
      <c r="S48" s="185"/>
      <c r="T48" s="185"/>
      <c r="U48" s="289"/>
      <c r="V48" s="114">
        <f t="shared" si="2"/>
        <v>52</v>
      </c>
      <c r="W48" s="178"/>
      <c r="X48" s="119">
        <v>10</v>
      </c>
      <c r="Y48" s="119">
        <v>10</v>
      </c>
      <c r="Z48" s="119">
        <v>10</v>
      </c>
      <c r="AA48" s="119">
        <v>10</v>
      </c>
      <c r="AB48" s="177">
        <v>10</v>
      </c>
      <c r="AC48" s="247"/>
      <c r="AD48" s="247"/>
      <c r="AE48" s="247"/>
      <c r="AF48" s="185"/>
      <c r="AG48" s="185"/>
      <c r="AH48" s="185"/>
      <c r="AI48" s="185"/>
      <c r="AJ48" s="185"/>
      <c r="AK48" s="186"/>
      <c r="AL48" s="185"/>
      <c r="AM48" s="185"/>
      <c r="AN48" s="185"/>
      <c r="AO48" s="185"/>
      <c r="AP48" s="185"/>
      <c r="AQ48" s="185"/>
      <c r="AR48" s="177">
        <v>10</v>
      </c>
      <c r="AS48" s="174"/>
      <c r="AT48" s="144"/>
      <c r="AU48" s="144"/>
      <c r="AV48" s="114">
        <f t="shared" si="3"/>
        <v>60</v>
      </c>
      <c r="AW48" s="120">
        <f t="shared" si="4"/>
        <v>112</v>
      </c>
      <c r="AX48" s="133"/>
      <c r="AY48" s="133"/>
      <c r="AZ48" s="133"/>
      <c r="BA48" s="133"/>
      <c r="BB48" s="133"/>
      <c r="BC48" s="133"/>
      <c r="BD48" s="133"/>
      <c r="BE48" s="120"/>
      <c r="BF48" s="134"/>
    </row>
    <row r="49" spans="2:58" ht="19.5" thickBot="1">
      <c r="B49" s="488"/>
      <c r="C49" s="490"/>
      <c r="D49" s="246" t="s">
        <v>19</v>
      </c>
      <c r="E49" s="119">
        <v>4</v>
      </c>
      <c r="F49" s="119">
        <v>4</v>
      </c>
      <c r="G49" s="119">
        <v>5</v>
      </c>
      <c r="H49" s="185"/>
      <c r="I49" s="185"/>
      <c r="J49" s="185"/>
      <c r="K49" s="185"/>
      <c r="L49" s="247"/>
      <c r="M49" s="247"/>
      <c r="N49" s="247"/>
      <c r="O49" s="119">
        <v>4</v>
      </c>
      <c r="P49" s="254">
        <v>4</v>
      </c>
      <c r="Q49" s="254">
        <v>5</v>
      </c>
      <c r="R49" s="185"/>
      <c r="S49" s="185"/>
      <c r="T49" s="185"/>
      <c r="U49" s="289"/>
      <c r="V49" s="114">
        <f t="shared" si="2"/>
        <v>26</v>
      </c>
      <c r="W49" s="178"/>
      <c r="X49" s="119">
        <v>5</v>
      </c>
      <c r="Y49" s="119">
        <v>5</v>
      </c>
      <c r="Z49" s="119">
        <v>5</v>
      </c>
      <c r="AA49" s="119">
        <v>5</v>
      </c>
      <c r="AB49" s="177">
        <v>5</v>
      </c>
      <c r="AC49" s="247"/>
      <c r="AD49" s="247"/>
      <c r="AE49" s="247"/>
      <c r="AF49" s="185"/>
      <c r="AG49" s="185"/>
      <c r="AH49" s="185"/>
      <c r="AI49" s="185"/>
      <c r="AJ49" s="185"/>
      <c r="AK49" s="186"/>
      <c r="AL49" s="185"/>
      <c r="AM49" s="185"/>
      <c r="AN49" s="185"/>
      <c r="AO49" s="185"/>
      <c r="AP49" s="185"/>
      <c r="AQ49" s="185"/>
      <c r="AR49" s="177">
        <v>5</v>
      </c>
      <c r="AS49" s="174"/>
      <c r="AT49" s="144"/>
      <c r="AU49" s="144"/>
      <c r="AV49" s="114">
        <f t="shared" si="3"/>
        <v>30</v>
      </c>
      <c r="AW49" s="120">
        <f t="shared" si="4"/>
        <v>56</v>
      </c>
      <c r="AX49" s="133"/>
      <c r="AY49" s="133"/>
      <c r="AZ49" s="133"/>
      <c r="BA49" s="133"/>
      <c r="BB49" s="133"/>
      <c r="BC49" s="133"/>
      <c r="BD49" s="133"/>
      <c r="BE49" s="120"/>
      <c r="BF49" s="134"/>
    </row>
    <row r="50" spans="2:58" ht="25.5" thickBot="1" thickTop="1">
      <c r="B50" s="45" t="s">
        <v>144</v>
      </c>
      <c r="C50" s="257" t="s">
        <v>129</v>
      </c>
      <c r="D50" s="101"/>
      <c r="E50" s="115">
        <v>0</v>
      </c>
      <c r="F50" s="115"/>
      <c r="G50" s="115"/>
      <c r="H50" s="185"/>
      <c r="I50" s="185"/>
      <c r="J50" s="185"/>
      <c r="K50" s="185"/>
      <c r="L50" s="247">
        <v>36</v>
      </c>
      <c r="M50" s="247">
        <v>36</v>
      </c>
      <c r="N50" s="247">
        <v>36</v>
      </c>
      <c r="O50" s="115"/>
      <c r="P50" s="248"/>
      <c r="Q50" s="248"/>
      <c r="R50" s="185"/>
      <c r="S50" s="185"/>
      <c r="T50" s="185"/>
      <c r="U50" s="289"/>
      <c r="V50" s="114">
        <f t="shared" si="2"/>
        <v>108</v>
      </c>
      <c r="W50" s="191"/>
      <c r="X50" s="535"/>
      <c r="Y50" s="535"/>
      <c r="Z50" s="535"/>
      <c r="AA50" s="253"/>
      <c r="AB50" s="253"/>
      <c r="AC50" s="292"/>
      <c r="AD50" s="292">
        <v>36</v>
      </c>
      <c r="AE50" s="292">
        <v>36</v>
      </c>
      <c r="AF50" s="184"/>
      <c r="AG50" s="184"/>
      <c r="AH50" s="184"/>
      <c r="AI50" s="184"/>
      <c r="AJ50" s="184"/>
      <c r="AK50" s="295"/>
      <c r="AL50" s="185"/>
      <c r="AM50" s="185"/>
      <c r="AN50" s="185"/>
      <c r="AO50" s="184"/>
      <c r="AP50" s="184"/>
      <c r="AQ50" s="184"/>
      <c r="AR50" s="253"/>
      <c r="AS50" s="296"/>
      <c r="AT50" s="144"/>
      <c r="AU50" s="144"/>
      <c r="AV50" s="114">
        <f t="shared" si="3"/>
        <v>72</v>
      </c>
      <c r="AW50" s="120">
        <f t="shared" si="4"/>
        <v>180</v>
      </c>
      <c r="AX50" s="133"/>
      <c r="AY50" s="133"/>
      <c r="AZ50" s="133"/>
      <c r="BA50" s="133"/>
      <c r="BB50" s="133"/>
      <c r="BC50" s="133"/>
      <c r="BD50" s="133"/>
      <c r="BE50" s="120"/>
      <c r="BF50" s="134"/>
    </row>
    <row r="51" spans="2:58" ht="20.25" thickBot="1" thickTop="1">
      <c r="B51" s="44" t="s">
        <v>117</v>
      </c>
      <c r="C51" s="245" t="s">
        <v>118</v>
      </c>
      <c r="D51" s="101"/>
      <c r="E51" s="115">
        <v>0</v>
      </c>
      <c r="F51" s="115"/>
      <c r="G51" s="115"/>
      <c r="H51" s="185">
        <v>36</v>
      </c>
      <c r="I51" s="185">
        <v>36</v>
      </c>
      <c r="J51" s="185">
        <v>36</v>
      </c>
      <c r="K51" s="185">
        <v>36</v>
      </c>
      <c r="L51" s="247"/>
      <c r="M51" s="247"/>
      <c r="N51" s="247"/>
      <c r="O51" s="115"/>
      <c r="P51" s="248"/>
      <c r="Q51" s="248"/>
      <c r="R51" s="185">
        <v>36</v>
      </c>
      <c r="S51" s="185">
        <v>36</v>
      </c>
      <c r="T51" s="185">
        <v>36</v>
      </c>
      <c r="U51" s="289"/>
      <c r="V51" s="114">
        <f t="shared" si="2"/>
        <v>252</v>
      </c>
      <c r="W51" s="191"/>
      <c r="X51" s="535"/>
      <c r="Y51" s="535"/>
      <c r="Z51" s="535"/>
      <c r="AA51" s="253"/>
      <c r="AB51" s="253"/>
      <c r="AC51" s="292"/>
      <c r="AD51" s="292"/>
      <c r="AE51" s="292"/>
      <c r="AF51" s="184"/>
      <c r="AG51" s="184"/>
      <c r="AH51" s="184"/>
      <c r="AI51" s="184"/>
      <c r="AJ51" s="184"/>
      <c r="AK51" s="186"/>
      <c r="AL51" s="185">
        <v>36</v>
      </c>
      <c r="AM51" s="185">
        <v>36</v>
      </c>
      <c r="AN51" s="185">
        <v>36</v>
      </c>
      <c r="AO51" s="184">
        <v>36</v>
      </c>
      <c r="AP51" s="184">
        <v>36</v>
      </c>
      <c r="AQ51" s="184">
        <v>36</v>
      </c>
      <c r="AR51" s="253"/>
      <c r="AS51" s="296"/>
      <c r="AT51" s="144"/>
      <c r="AU51" s="144"/>
      <c r="AV51" s="114">
        <f t="shared" si="3"/>
        <v>216</v>
      </c>
      <c r="AW51" s="120">
        <f t="shared" si="4"/>
        <v>468</v>
      </c>
      <c r="AX51" s="133"/>
      <c r="AY51" s="133"/>
      <c r="AZ51" s="133"/>
      <c r="BA51" s="133"/>
      <c r="BB51" s="133"/>
      <c r="BC51" s="133"/>
      <c r="BD51" s="133"/>
      <c r="BE51" s="135"/>
      <c r="BF51" s="134"/>
    </row>
    <row r="52" spans="2:58" ht="19.5" thickBot="1">
      <c r="B52" s="89" t="s">
        <v>131</v>
      </c>
      <c r="C52" s="258" t="s">
        <v>130</v>
      </c>
      <c r="D52" s="89"/>
      <c r="E52" s="115">
        <v>0</v>
      </c>
      <c r="F52" s="115"/>
      <c r="G52" s="115"/>
      <c r="H52" s="185"/>
      <c r="I52" s="185"/>
      <c r="J52" s="185"/>
      <c r="K52" s="185"/>
      <c r="L52" s="247"/>
      <c r="M52" s="247"/>
      <c r="N52" s="247"/>
      <c r="O52" s="115"/>
      <c r="P52" s="248"/>
      <c r="Q52" s="248"/>
      <c r="R52" s="185"/>
      <c r="S52" s="185"/>
      <c r="T52" s="185"/>
      <c r="U52" s="289"/>
      <c r="V52" s="114">
        <f t="shared" si="2"/>
        <v>0</v>
      </c>
      <c r="W52" s="191"/>
      <c r="X52" s="535"/>
      <c r="Y52" s="535"/>
      <c r="Z52" s="535"/>
      <c r="AA52" s="253"/>
      <c r="AB52" s="253"/>
      <c r="AC52" s="292"/>
      <c r="AD52" s="292"/>
      <c r="AE52" s="292"/>
      <c r="AF52" s="184"/>
      <c r="AG52" s="184"/>
      <c r="AH52" s="184"/>
      <c r="AI52" s="184"/>
      <c r="AJ52" s="184"/>
      <c r="AK52" s="186"/>
      <c r="AL52" s="185"/>
      <c r="AM52" s="185"/>
      <c r="AN52" s="185"/>
      <c r="AO52" s="184"/>
      <c r="AP52" s="184"/>
      <c r="AQ52" s="184"/>
      <c r="AR52" s="253"/>
      <c r="AS52" s="296"/>
      <c r="AT52" s="144"/>
      <c r="AU52" s="144"/>
      <c r="AV52" s="114">
        <f t="shared" si="3"/>
        <v>0</v>
      </c>
      <c r="AW52" s="120">
        <f t="shared" si="4"/>
        <v>0</v>
      </c>
      <c r="AX52" s="133"/>
      <c r="AY52" s="133"/>
      <c r="AZ52" s="133"/>
      <c r="BA52" s="133"/>
      <c r="BB52" s="133"/>
      <c r="BC52" s="133"/>
      <c r="BD52" s="133"/>
      <c r="BE52" s="135"/>
      <c r="BF52" s="136"/>
    </row>
    <row r="53" spans="2:58" ht="20.25" thickBot="1" thickTop="1">
      <c r="B53" s="345" t="s">
        <v>213</v>
      </c>
      <c r="C53" s="531" t="s">
        <v>212</v>
      </c>
      <c r="D53" s="532" t="s">
        <v>18</v>
      </c>
      <c r="E53" s="248">
        <v>2</v>
      </c>
      <c r="F53" s="248">
        <v>2</v>
      </c>
      <c r="G53" s="248">
        <v>2</v>
      </c>
      <c r="H53" s="185"/>
      <c r="I53" s="185"/>
      <c r="J53" s="185"/>
      <c r="K53" s="185"/>
      <c r="L53" s="247"/>
      <c r="M53" s="247"/>
      <c r="N53" s="247"/>
      <c r="O53" s="248">
        <v>2</v>
      </c>
      <c r="P53" s="248">
        <v>2</v>
      </c>
      <c r="Q53" s="248">
        <v>2</v>
      </c>
      <c r="R53" s="185"/>
      <c r="S53" s="185"/>
      <c r="T53" s="185"/>
      <c r="U53" s="289"/>
      <c r="V53" s="114">
        <f>SUM(E53:U53)</f>
        <v>12</v>
      </c>
      <c r="W53" s="178"/>
      <c r="X53" s="248">
        <v>2</v>
      </c>
      <c r="Y53" s="248">
        <v>2</v>
      </c>
      <c r="Z53" s="248">
        <v>2</v>
      </c>
      <c r="AA53" s="248">
        <v>2</v>
      </c>
      <c r="AB53" s="248">
        <v>2</v>
      </c>
      <c r="AC53" s="247"/>
      <c r="AD53" s="247"/>
      <c r="AE53" s="247"/>
      <c r="AF53" s="185"/>
      <c r="AG53" s="185"/>
      <c r="AH53" s="185"/>
      <c r="AI53" s="185"/>
      <c r="AJ53" s="185"/>
      <c r="AK53" s="186"/>
      <c r="AL53" s="185"/>
      <c r="AM53" s="185"/>
      <c r="AN53" s="185"/>
      <c r="AO53" s="185"/>
      <c r="AP53" s="185"/>
      <c r="AQ53" s="185"/>
      <c r="AR53" s="248">
        <v>2</v>
      </c>
      <c r="AS53" s="174"/>
      <c r="AT53" s="144"/>
      <c r="AU53" s="144"/>
      <c r="AV53" s="114">
        <f>SUM(X53:AU53)</f>
        <v>12</v>
      </c>
      <c r="AW53" s="120">
        <f>AV53+V53</f>
        <v>24</v>
      </c>
      <c r="AX53" s="133"/>
      <c r="AY53" s="133"/>
      <c r="AZ53" s="133"/>
      <c r="BA53" s="133"/>
      <c r="BB53" s="133"/>
      <c r="BC53" s="133"/>
      <c r="BD53" s="133"/>
      <c r="BE53" s="120"/>
      <c r="BF53" s="134"/>
    </row>
    <row r="54" spans="2:58" ht="19.5" thickBot="1">
      <c r="B54" s="346"/>
      <c r="C54" s="533"/>
      <c r="D54" s="534" t="s">
        <v>19</v>
      </c>
      <c r="E54" s="248">
        <v>4</v>
      </c>
      <c r="F54" s="248">
        <v>4</v>
      </c>
      <c r="G54" s="248">
        <v>4</v>
      </c>
      <c r="H54" s="185"/>
      <c r="I54" s="185"/>
      <c r="J54" s="185"/>
      <c r="K54" s="185"/>
      <c r="L54" s="247"/>
      <c r="M54" s="247"/>
      <c r="N54" s="247"/>
      <c r="O54" s="248">
        <v>4</v>
      </c>
      <c r="P54" s="248">
        <v>4</v>
      </c>
      <c r="Q54" s="248">
        <v>4</v>
      </c>
      <c r="R54" s="185"/>
      <c r="S54" s="185"/>
      <c r="T54" s="185"/>
      <c r="U54" s="289"/>
      <c r="V54" s="114">
        <f>SUM(E54:U54)</f>
        <v>24</v>
      </c>
      <c r="W54" s="178"/>
      <c r="X54" s="248"/>
      <c r="Y54" s="248"/>
      <c r="Z54" s="248"/>
      <c r="AA54" s="248"/>
      <c r="AB54" s="248"/>
      <c r="AC54" s="247"/>
      <c r="AD54" s="247"/>
      <c r="AE54" s="247"/>
      <c r="AF54" s="185"/>
      <c r="AG54" s="185"/>
      <c r="AH54" s="185"/>
      <c r="AI54" s="185"/>
      <c r="AJ54" s="185"/>
      <c r="AK54" s="186"/>
      <c r="AL54" s="185"/>
      <c r="AM54" s="185"/>
      <c r="AN54" s="185"/>
      <c r="AO54" s="185"/>
      <c r="AP54" s="185"/>
      <c r="AQ54" s="185"/>
      <c r="AR54" s="248"/>
      <c r="AS54" s="174"/>
      <c r="AT54" s="144"/>
      <c r="AU54" s="144"/>
      <c r="AV54" s="114">
        <f>SUM(X54:AU54)</f>
        <v>0</v>
      </c>
      <c r="AW54" s="120">
        <f>AV54+V54</f>
        <v>24</v>
      </c>
      <c r="AX54" s="133"/>
      <c r="AY54" s="133"/>
      <c r="AZ54" s="133"/>
      <c r="BA54" s="133"/>
      <c r="BB54" s="133"/>
      <c r="BC54" s="133"/>
      <c r="BD54" s="133"/>
      <c r="BE54" s="120"/>
      <c r="BF54" s="134"/>
    </row>
    <row r="55" spans="2:58" ht="24" thickBot="1" thickTop="1">
      <c r="B55" s="140" t="s">
        <v>46</v>
      </c>
      <c r="C55" s="141" t="s">
        <v>47</v>
      </c>
      <c r="D55" s="142"/>
      <c r="E55" s="139"/>
      <c r="F55" s="139"/>
      <c r="G55" s="139"/>
      <c r="H55" s="185"/>
      <c r="I55" s="185"/>
      <c r="J55" s="185"/>
      <c r="K55" s="185"/>
      <c r="L55" s="247"/>
      <c r="M55" s="247"/>
      <c r="N55" s="247"/>
      <c r="O55" s="139"/>
      <c r="P55" s="139"/>
      <c r="Q55" s="139"/>
      <c r="R55" s="185"/>
      <c r="S55" s="185"/>
      <c r="T55" s="185"/>
      <c r="U55" s="289"/>
      <c r="V55" s="114">
        <f>SUM(E55:U55)</f>
        <v>0</v>
      </c>
      <c r="W55" s="191"/>
      <c r="X55" s="143"/>
      <c r="Y55" s="139"/>
      <c r="Z55" s="139"/>
      <c r="AA55" s="144"/>
      <c r="AB55" s="144"/>
      <c r="AC55" s="292"/>
      <c r="AD55" s="292"/>
      <c r="AE55" s="292"/>
      <c r="AF55" s="184"/>
      <c r="AG55" s="184"/>
      <c r="AH55" s="184"/>
      <c r="AI55" s="184"/>
      <c r="AJ55" s="184"/>
      <c r="AK55" s="295"/>
      <c r="AL55" s="185"/>
      <c r="AM55" s="185"/>
      <c r="AN55" s="185"/>
      <c r="AO55" s="184"/>
      <c r="AP55" s="184"/>
      <c r="AQ55" s="184"/>
      <c r="AR55" s="144"/>
      <c r="AS55" s="296"/>
      <c r="AT55" s="144"/>
      <c r="AU55" s="144"/>
      <c r="AV55" s="114">
        <f>SUM(X55:AU55)</f>
        <v>0</v>
      </c>
      <c r="AW55" s="120">
        <f>AV55+V55</f>
        <v>0</v>
      </c>
      <c r="AX55" s="133"/>
      <c r="AY55" s="133"/>
      <c r="AZ55" s="133"/>
      <c r="BA55" s="133"/>
      <c r="BB55" s="133"/>
      <c r="BC55" s="133"/>
      <c r="BD55" s="133"/>
      <c r="BE55" s="135"/>
      <c r="BF55" s="136"/>
    </row>
    <row r="56" spans="2:58" ht="23.25" thickBot="1">
      <c r="B56" s="154"/>
      <c r="C56" s="131" t="s">
        <v>48</v>
      </c>
      <c r="D56" s="132"/>
      <c r="E56" s="125"/>
      <c r="F56" s="125"/>
      <c r="G56" s="125"/>
      <c r="H56" s="185"/>
      <c r="I56" s="185"/>
      <c r="J56" s="185"/>
      <c r="K56" s="185"/>
      <c r="L56" s="247"/>
      <c r="M56" s="247"/>
      <c r="N56" s="247"/>
      <c r="O56" s="125"/>
      <c r="P56" s="125"/>
      <c r="Q56" s="125"/>
      <c r="R56" s="185"/>
      <c r="S56" s="185"/>
      <c r="T56" s="185"/>
      <c r="U56" s="289"/>
      <c r="V56" s="114">
        <f>SUM(E56:U56)</f>
        <v>0</v>
      </c>
      <c r="W56" s="191"/>
      <c r="X56" s="126"/>
      <c r="Y56" s="125"/>
      <c r="Z56" s="125"/>
      <c r="AA56" s="127"/>
      <c r="AB56" s="127"/>
      <c r="AC56" s="292"/>
      <c r="AD56" s="292"/>
      <c r="AE56" s="292"/>
      <c r="AF56" s="184"/>
      <c r="AG56" s="184"/>
      <c r="AH56" s="184"/>
      <c r="AI56" s="184"/>
      <c r="AJ56" s="184"/>
      <c r="AK56" s="295"/>
      <c r="AL56" s="184"/>
      <c r="AM56" s="184"/>
      <c r="AN56" s="184"/>
      <c r="AO56" s="184"/>
      <c r="AP56" s="184"/>
      <c r="AQ56" s="184"/>
      <c r="AR56" s="127"/>
      <c r="AS56" s="296"/>
      <c r="AT56" s="144"/>
      <c r="AU56" s="144"/>
      <c r="AV56" s="114">
        <f>SUM(X56:AU56)</f>
        <v>0</v>
      </c>
      <c r="AW56" s="120">
        <f>AV56+V56</f>
        <v>0</v>
      </c>
      <c r="AX56" s="133"/>
      <c r="AY56" s="133"/>
      <c r="AZ56" s="133"/>
      <c r="BA56" s="133"/>
      <c r="BB56" s="133"/>
      <c r="BC56" s="133"/>
      <c r="BD56" s="133"/>
      <c r="BE56" s="135"/>
      <c r="BF56" s="136"/>
    </row>
    <row r="57" spans="2:58" ht="24.75" thickBot="1">
      <c r="B57" s="93"/>
      <c r="C57" s="261" t="s">
        <v>49</v>
      </c>
      <c r="D57" s="101"/>
      <c r="E57" s="115"/>
      <c r="F57" s="115"/>
      <c r="G57" s="115"/>
      <c r="H57" s="185"/>
      <c r="I57" s="185"/>
      <c r="J57" s="185"/>
      <c r="K57" s="185"/>
      <c r="L57" s="247"/>
      <c r="M57" s="247"/>
      <c r="N57" s="247"/>
      <c r="O57" s="115"/>
      <c r="P57" s="115"/>
      <c r="Q57" s="115"/>
      <c r="R57" s="185"/>
      <c r="S57" s="185"/>
      <c r="T57" s="185"/>
      <c r="U57" s="289"/>
      <c r="V57" s="114">
        <f>SUM(E57:U57)</f>
        <v>0</v>
      </c>
      <c r="W57" s="191"/>
      <c r="X57" s="113"/>
      <c r="Y57" s="115"/>
      <c r="Z57" s="115"/>
      <c r="AA57" s="117"/>
      <c r="AB57" s="117"/>
      <c r="AC57" s="292"/>
      <c r="AD57" s="292"/>
      <c r="AE57" s="292"/>
      <c r="AF57" s="184"/>
      <c r="AG57" s="184"/>
      <c r="AH57" s="184"/>
      <c r="AI57" s="184"/>
      <c r="AJ57" s="184"/>
      <c r="AK57" s="295"/>
      <c r="AL57" s="185"/>
      <c r="AM57" s="185"/>
      <c r="AN57" s="185"/>
      <c r="AO57" s="184"/>
      <c r="AP57" s="184"/>
      <c r="AQ57" s="184"/>
      <c r="AR57" s="253"/>
      <c r="AS57" s="296"/>
      <c r="AT57" s="144"/>
      <c r="AU57" s="144"/>
      <c r="AV57" s="114">
        <f>SUM(X57:AU57)</f>
        <v>0</v>
      </c>
      <c r="AW57" s="120">
        <f>AV57+V57</f>
        <v>0</v>
      </c>
      <c r="AX57" s="133"/>
      <c r="AY57" s="133"/>
      <c r="AZ57" s="133"/>
      <c r="BA57" s="133"/>
      <c r="BB57" s="133"/>
      <c r="BC57" s="133"/>
      <c r="BD57" s="133"/>
      <c r="BE57" s="135"/>
      <c r="BF57" s="136"/>
    </row>
    <row r="58" spans="2:58" ht="24.75" thickBot="1">
      <c r="B58" s="99"/>
      <c r="C58" s="261" t="s">
        <v>50</v>
      </c>
      <c r="D58" s="101"/>
      <c r="E58" s="115"/>
      <c r="F58" s="115"/>
      <c r="G58" s="115"/>
      <c r="H58" s="185"/>
      <c r="I58" s="185"/>
      <c r="J58" s="185"/>
      <c r="K58" s="185"/>
      <c r="L58" s="247"/>
      <c r="M58" s="247"/>
      <c r="N58" s="247"/>
      <c r="O58" s="115"/>
      <c r="P58" s="115"/>
      <c r="Q58" s="115"/>
      <c r="R58" s="185"/>
      <c r="S58" s="185"/>
      <c r="T58" s="185"/>
      <c r="U58" s="289"/>
      <c r="V58" s="114">
        <f>SUM(E58:U58)</f>
        <v>0</v>
      </c>
      <c r="W58" s="191"/>
      <c r="X58" s="113"/>
      <c r="Y58" s="115"/>
      <c r="Z58" s="115"/>
      <c r="AA58" s="117"/>
      <c r="AB58" s="117"/>
      <c r="AC58" s="292"/>
      <c r="AD58" s="292"/>
      <c r="AE58" s="292"/>
      <c r="AF58" s="184"/>
      <c r="AG58" s="184"/>
      <c r="AH58" s="184"/>
      <c r="AI58" s="184"/>
      <c r="AJ58" s="184"/>
      <c r="AK58" s="295"/>
      <c r="AL58" s="185"/>
      <c r="AM58" s="185"/>
      <c r="AN58" s="185"/>
      <c r="AO58" s="184"/>
      <c r="AP58" s="184"/>
      <c r="AQ58" s="184"/>
      <c r="AR58" s="253"/>
      <c r="AS58" s="296"/>
      <c r="AT58" s="144">
        <v>36</v>
      </c>
      <c r="AU58" s="144">
        <v>36</v>
      </c>
      <c r="AV58" s="114">
        <f>SUM(X58:AU58)</f>
        <v>72</v>
      </c>
      <c r="AW58" s="120">
        <f>AV58+V58</f>
        <v>72</v>
      </c>
      <c r="AX58" s="133"/>
      <c r="AY58" s="133"/>
      <c r="AZ58" s="133"/>
      <c r="BA58" s="133"/>
      <c r="BB58" s="133"/>
      <c r="BC58" s="133"/>
      <c r="BD58" s="133"/>
      <c r="BE58" s="135"/>
      <c r="BF58" s="136"/>
    </row>
    <row r="59" spans="2:58" ht="19.5" thickBot="1">
      <c r="B59" s="411" t="s">
        <v>32</v>
      </c>
      <c r="C59" s="412"/>
      <c r="D59" s="413"/>
      <c r="E59" s="138">
        <f>E33+E15</f>
        <v>36</v>
      </c>
      <c r="F59" s="138">
        <f aca="true" t="shared" si="5" ref="F59:Q59">F33+F15</f>
        <v>36</v>
      </c>
      <c r="G59" s="138">
        <f t="shared" si="5"/>
        <v>36</v>
      </c>
      <c r="H59" s="138">
        <f t="shared" si="5"/>
        <v>0</v>
      </c>
      <c r="I59" s="138">
        <f t="shared" si="5"/>
        <v>0</v>
      </c>
      <c r="J59" s="138">
        <f t="shared" si="5"/>
        <v>0</v>
      </c>
      <c r="K59" s="138">
        <f t="shared" si="5"/>
        <v>0</v>
      </c>
      <c r="L59" s="138">
        <f t="shared" si="5"/>
        <v>0</v>
      </c>
      <c r="M59" s="138">
        <f t="shared" si="5"/>
        <v>0</v>
      </c>
      <c r="N59" s="138">
        <f t="shared" si="5"/>
        <v>0</v>
      </c>
      <c r="O59" s="138">
        <f t="shared" si="5"/>
        <v>36</v>
      </c>
      <c r="P59" s="138">
        <f t="shared" si="5"/>
        <v>36</v>
      </c>
      <c r="Q59" s="138">
        <f t="shared" si="5"/>
        <v>36</v>
      </c>
      <c r="R59" s="138">
        <f>R17+R23+R37</f>
        <v>0</v>
      </c>
      <c r="S59" s="138">
        <f>S17+S23+S37</f>
        <v>0</v>
      </c>
      <c r="T59" s="193">
        <f>T17+T23+T37</f>
        <v>0</v>
      </c>
      <c r="U59" s="193">
        <f>U37+U23+U17</f>
        <v>0</v>
      </c>
      <c r="V59" s="114">
        <f>V33+V15</f>
        <v>216</v>
      </c>
      <c r="W59" s="191"/>
      <c r="X59" s="138">
        <f>X33+X15</f>
        <v>36</v>
      </c>
      <c r="Y59" s="138">
        <f>Y33+Y15</f>
        <v>36</v>
      </c>
      <c r="Z59" s="138">
        <f>Z33+Z15</f>
        <v>36</v>
      </c>
      <c r="AA59" s="138">
        <f>AA33+AA15</f>
        <v>36</v>
      </c>
      <c r="AB59" s="138">
        <f>AB33+AB15</f>
        <v>36</v>
      </c>
      <c r="AC59" s="145">
        <f>AC17+AC23+AC37</f>
        <v>0</v>
      </c>
      <c r="AD59" s="145">
        <f>AD17+AD23+AD37</f>
        <v>0</v>
      </c>
      <c r="AE59" s="145">
        <f>AE17+AE23+AE37</f>
        <v>0</v>
      </c>
      <c r="AF59" s="145">
        <f>AF17+AF23+AF37</f>
        <v>0</v>
      </c>
      <c r="AG59" s="145">
        <f>AG17+AG23+AG37</f>
        <v>0</v>
      </c>
      <c r="AH59" s="145">
        <f>AH17+AH23+AH37</f>
        <v>0</v>
      </c>
      <c r="AI59" s="145">
        <f>AI17+AI23+AI37</f>
        <v>0</v>
      </c>
      <c r="AJ59" s="194">
        <f>AJ17+AJ23+AJ37</f>
        <v>0</v>
      </c>
      <c r="AK59" s="194">
        <f>AK37+AK23+AK17</f>
        <v>0</v>
      </c>
      <c r="AL59" s="174"/>
      <c r="AM59" s="174"/>
      <c r="AN59" s="174"/>
      <c r="AO59" s="174"/>
      <c r="AP59" s="174"/>
      <c r="AQ59" s="174"/>
      <c r="AR59" s="138">
        <f>AR33+AR15</f>
        <v>36</v>
      </c>
      <c r="AS59" s="174"/>
      <c r="AT59" s="174"/>
      <c r="AU59" s="174"/>
      <c r="AV59" s="114">
        <f>AV33+AV15</f>
        <v>216</v>
      </c>
      <c r="AW59" s="120">
        <f>AV59+V59</f>
        <v>432</v>
      </c>
      <c r="AX59" s="137"/>
      <c r="AY59" s="137"/>
      <c r="AZ59" s="137"/>
      <c r="BA59" s="137"/>
      <c r="BB59" s="137"/>
      <c r="BC59" s="137"/>
      <c r="BD59" s="137"/>
      <c r="BE59" s="134"/>
      <c r="BF59" s="136"/>
    </row>
    <row r="60" spans="2:58" ht="19.5" thickBot="1">
      <c r="B60" s="411" t="s">
        <v>20</v>
      </c>
      <c r="C60" s="412"/>
      <c r="D60" s="413"/>
      <c r="E60" s="138">
        <f>E34+E16</f>
        <v>17</v>
      </c>
      <c r="F60" s="138">
        <f aca="true" t="shared" si="6" ref="F60:Q60">F34+F16</f>
        <v>17</v>
      </c>
      <c r="G60" s="138">
        <f t="shared" si="6"/>
        <v>17</v>
      </c>
      <c r="H60" s="138">
        <f t="shared" si="6"/>
        <v>0</v>
      </c>
      <c r="I60" s="138">
        <f t="shared" si="6"/>
        <v>0</v>
      </c>
      <c r="J60" s="138">
        <f t="shared" si="6"/>
        <v>0</v>
      </c>
      <c r="K60" s="138">
        <f t="shared" si="6"/>
        <v>0</v>
      </c>
      <c r="L60" s="138">
        <f t="shared" si="6"/>
        <v>0</v>
      </c>
      <c r="M60" s="138">
        <f t="shared" si="6"/>
        <v>0</v>
      </c>
      <c r="N60" s="138">
        <f t="shared" si="6"/>
        <v>0</v>
      </c>
      <c r="O60" s="138">
        <f t="shared" si="6"/>
        <v>17</v>
      </c>
      <c r="P60" s="138">
        <f t="shared" si="6"/>
        <v>17</v>
      </c>
      <c r="Q60" s="138">
        <f t="shared" si="6"/>
        <v>17</v>
      </c>
      <c r="R60" s="138">
        <f>R54+R34+R16</f>
        <v>0</v>
      </c>
      <c r="S60" s="138">
        <f>S18+S24+S38</f>
        <v>0</v>
      </c>
      <c r="T60" s="138">
        <f>T18+T24+T38</f>
        <v>0</v>
      </c>
      <c r="U60" s="193">
        <f>U38+U24+U18</f>
        <v>0</v>
      </c>
      <c r="V60" s="114">
        <f>V34+V16</f>
        <v>102</v>
      </c>
      <c r="W60" s="191"/>
      <c r="X60" s="138">
        <f>X34+X16</f>
        <v>17</v>
      </c>
      <c r="Y60" s="138">
        <f>Y34+Y16</f>
        <v>17</v>
      </c>
      <c r="Z60" s="138">
        <f>Z34+Z16</f>
        <v>17</v>
      </c>
      <c r="AA60" s="138">
        <f>AA34+AA16</f>
        <v>17</v>
      </c>
      <c r="AB60" s="138">
        <f>AB34+AB16</f>
        <v>17</v>
      </c>
      <c r="AC60" s="145">
        <f>AC18+AC24+AC38</f>
        <v>0</v>
      </c>
      <c r="AD60" s="145">
        <f>AD18+AD24+AD38</f>
        <v>0</v>
      </c>
      <c r="AE60" s="145">
        <f>AE18+AE24+AE38</f>
        <v>0</v>
      </c>
      <c r="AF60" s="145">
        <f>AF18+AF24+AF38</f>
        <v>0</v>
      </c>
      <c r="AG60" s="145">
        <f>AG18+AG24+AG38</f>
        <v>0</v>
      </c>
      <c r="AH60" s="145">
        <f>AH18+AH24+AH38</f>
        <v>0</v>
      </c>
      <c r="AI60" s="145">
        <f>AI18+AI24+AI38</f>
        <v>0</v>
      </c>
      <c r="AJ60" s="145">
        <f>AJ18+AJ24+AJ38</f>
        <v>0</v>
      </c>
      <c r="AK60" s="194">
        <f>AK38+AK24+AK18</f>
        <v>0</v>
      </c>
      <c r="AL60" s="175">
        <f>AL18+AL24+AL38</f>
        <v>0</v>
      </c>
      <c r="AM60" s="175">
        <f>AM18+AM24+AM38</f>
        <v>0</v>
      </c>
      <c r="AN60" s="175">
        <f>AN18+AN24+AN38</f>
        <v>0</v>
      </c>
      <c r="AO60" s="175">
        <f>AO18+AO24+AO38</f>
        <v>0</v>
      </c>
      <c r="AP60" s="175">
        <f>AP18+AP24+AP38</f>
        <v>0</v>
      </c>
      <c r="AQ60" s="175">
        <f>AQ18+AQ24+AQ38</f>
        <v>0</v>
      </c>
      <c r="AR60" s="138">
        <f>AR34+AR16</f>
        <v>17</v>
      </c>
      <c r="AS60" s="175">
        <f>AS18+AS24+AS38</f>
        <v>0</v>
      </c>
      <c r="AT60" s="175">
        <f>AT18+AT24+AT38</f>
        <v>0</v>
      </c>
      <c r="AU60" s="175">
        <f>AU18+AU24+AU38</f>
        <v>0</v>
      </c>
      <c r="AV60" s="114">
        <f>AV34+AV16</f>
        <v>102</v>
      </c>
      <c r="AW60" s="120">
        <f>AV60+V60</f>
        <v>204</v>
      </c>
      <c r="AX60" s="137"/>
      <c r="AY60" s="137"/>
      <c r="AZ60" s="137"/>
      <c r="BA60" s="137"/>
      <c r="BB60" s="137"/>
      <c r="BC60" s="137"/>
      <c r="BD60" s="137"/>
      <c r="BE60" s="134"/>
      <c r="BF60" s="136"/>
    </row>
    <row r="61" spans="2:58" ht="19.5" thickBot="1">
      <c r="B61" s="411" t="s">
        <v>21</v>
      </c>
      <c r="C61" s="412"/>
      <c r="D61" s="413"/>
      <c r="E61" s="138">
        <f>E59+E60</f>
        <v>53</v>
      </c>
      <c r="F61" s="138">
        <f aca="true" t="shared" si="7" ref="F61:T61">F59+F60</f>
        <v>53</v>
      </c>
      <c r="G61" s="138">
        <f t="shared" si="7"/>
        <v>53</v>
      </c>
      <c r="H61" s="138">
        <f t="shared" si="7"/>
        <v>0</v>
      </c>
      <c r="I61" s="138">
        <f t="shared" si="7"/>
        <v>0</v>
      </c>
      <c r="J61" s="138">
        <f t="shared" si="7"/>
        <v>0</v>
      </c>
      <c r="K61" s="138">
        <f t="shared" si="7"/>
        <v>0</v>
      </c>
      <c r="L61" s="138">
        <f t="shared" si="7"/>
        <v>0</v>
      </c>
      <c r="M61" s="138">
        <f t="shared" si="7"/>
        <v>0</v>
      </c>
      <c r="N61" s="138">
        <f t="shared" si="7"/>
        <v>0</v>
      </c>
      <c r="O61" s="138">
        <f t="shared" si="7"/>
        <v>53</v>
      </c>
      <c r="P61" s="138">
        <f t="shared" si="7"/>
        <v>53</v>
      </c>
      <c r="Q61" s="138">
        <f t="shared" si="7"/>
        <v>53</v>
      </c>
      <c r="R61" s="138">
        <f t="shared" si="7"/>
        <v>0</v>
      </c>
      <c r="S61" s="138">
        <f t="shared" si="7"/>
        <v>0</v>
      </c>
      <c r="T61" s="138">
        <f t="shared" si="7"/>
        <v>0</v>
      </c>
      <c r="U61" s="193">
        <f>U59+U60</f>
        <v>0</v>
      </c>
      <c r="V61" s="114">
        <f>SUM(E61:U61)</f>
        <v>318</v>
      </c>
      <c r="W61" s="191"/>
      <c r="X61" s="536">
        <f>X59+X60</f>
        <v>53</v>
      </c>
      <c r="Y61" s="536">
        <f aca="true" t="shared" si="8" ref="Y61:AJ61">Y59+Y60</f>
        <v>53</v>
      </c>
      <c r="Z61" s="536">
        <f t="shared" si="8"/>
        <v>53</v>
      </c>
      <c r="AA61" s="536">
        <f t="shared" si="8"/>
        <v>53</v>
      </c>
      <c r="AB61" s="536">
        <f t="shared" si="8"/>
        <v>53</v>
      </c>
      <c r="AC61" s="145">
        <f t="shared" si="8"/>
        <v>0</v>
      </c>
      <c r="AD61" s="145">
        <f t="shared" si="8"/>
        <v>0</v>
      </c>
      <c r="AE61" s="145">
        <f t="shared" si="8"/>
        <v>0</v>
      </c>
      <c r="AF61" s="145">
        <f t="shared" si="8"/>
        <v>0</v>
      </c>
      <c r="AG61" s="145">
        <f t="shared" si="8"/>
        <v>0</v>
      </c>
      <c r="AH61" s="145">
        <f t="shared" si="8"/>
        <v>0</v>
      </c>
      <c r="AI61" s="145">
        <f t="shared" si="8"/>
        <v>0</v>
      </c>
      <c r="AJ61" s="145">
        <f t="shared" si="8"/>
        <v>0</v>
      </c>
      <c r="AK61" s="194">
        <f>AK59+AK60</f>
        <v>0</v>
      </c>
      <c r="AL61" s="176">
        <f>AL59+AL60</f>
        <v>0</v>
      </c>
      <c r="AM61" s="176">
        <f aca="true" t="shared" si="9" ref="AM61:AU61">AM59+AM60</f>
        <v>0</v>
      </c>
      <c r="AN61" s="176">
        <f t="shared" si="9"/>
        <v>0</v>
      </c>
      <c r="AO61" s="176">
        <f t="shared" si="9"/>
        <v>0</v>
      </c>
      <c r="AP61" s="176">
        <f t="shared" si="9"/>
        <v>0</v>
      </c>
      <c r="AQ61" s="176">
        <f t="shared" si="9"/>
        <v>0</v>
      </c>
      <c r="AR61" s="145">
        <f t="shared" si="9"/>
        <v>53</v>
      </c>
      <c r="AS61" s="176">
        <f t="shared" si="9"/>
        <v>0</v>
      </c>
      <c r="AT61" s="176">
        <f t="shared" si="9"/>
        <v>0</v>
      </c>
      <c r="AU61" s="176">
        <f t="shared" si="9"/>
        <v>0</v>
      </c>
      <c r="AV61" s="114">
        <f>SUM(X61:AU61)</f>
        <v>318</v>
      </c>
      <c r="AW61" s="120">
        <f>AV61+V61</f>
        <v>636</v>
      </c>
      <c r="AX61" s="133"/>
      <c r="AY61" s="133"/>
      <c r="AZ61" s="133"/>
      <c r="BA61" s="133"/>
      <c r="BB61" s="133"/>
      <c r="BC61" s="133"/>
      <c r="BD61" s="133"/>
      <c r="BE61" s="120"/>
      <c r="BF61" s="134"/>
    </row>
  </sheetData>
  <sheetProtection/>
  <mergeCells count="64">
    <mergeCell ref="B29:B30"/>
    <mergeCell ref="C29:C30"/>
    <mergeCell ref="B33:B34"/>
    <mergeCell ref="C33:C34"/>
    <mergeCell ref="B35:B36"/>
    <mergeCell ref="C35:C36"/>
    <mergeCell ref="B48:B49"/>
    <mergeCell ref="C48:C49"/>
    <mergeCell ref="C21:C22"/>
    <mergeCell ref="B27:B28"/>
    <mergeCell ref="C27:C28"/>
    <mergeCell ref="B31:B32"/>
    <mergeCell ref="C31:C32"/>
    <mergeCell ref="B25:B26"/>
    <mergeCell ref="C25:C26"/>
    <mergeCell ref="B39:B40"/>
    <mergeCell ref="B37:B38"/>
    <mergeCell ref="C37:C38"/>
    <mergeCell ref="B41:B42"/>
    <mergeCell ref="C41:C42"/>
    <mergeCell ref="B46:B47"/>
    <mergeCell ref="C46:C47"/>
    <mergeCell ref="BB10:BE10"/>
    <mergeCell ref="B61:D61"/>
    <mergeCell ref="B53:B54"/>
    <mergeCell ref="C53:C54"/>
    <mergeCell ref="B59:D59"/>
    <mergeCell ref="Y10:Z10"/>
    <mergeCell ref="AB10:AD10"/>
    <mergeCell ref="B60:D60"/>
    <mergeCell ref="X9:AD9"/>
    <mergeCell ref="O10:Q10"/>
    <mergeCell ref="E11:BE11"/>
    <mergeCell ref="E13:BE13"/>
    <mergeCell ref="C10:C14"/>
    <mergeCell ref="D10:D14"/>
    <mergeCell ref="AF10:AH10"/>
    <mergeCell ref="J10:M10"/>
    <mergeCell ref="AJ10:AM10"/>
    <mergeCell ref="AP1:AZ1"/>
    <mergeCell ref="AP4:BE4"/>
    <mergeCell ref="I5:AJ5"/>
    <mergeCell ref="A6:BF6"/>
    <mergeCell ref="B7:BD7"/>
    <mergeCell ref="C8:AN8"/>
    <mergeCell ref="AO8:BA8"/>
    <mergeCell ref="B15:B16"/>
    <mergeCell ref="A10:A14"/>
    <mergeCell ref="AS10:AU10"/>
    <mergeCell ref="AW10:AZ10"/>
    <mergeCell ref="AO10:AQ10"/>
    <mergeCell ref="B10:B14"/>
    <mergeCell ref="S10:U10"/>
    <mergeCell ref="C15:C16"/>
    <mergeCell ref="F10:H10"/>
    <mergeCell ref="B17:B18"/>
    <mergeCell ref="A15:A43"/>
    <mergeCell ref="C17:C18"/>
    <mergeCell ref="B19:B20"/>
    <mergeCell ref="C19:C20"/>
    <mergeCell ref="C39:C40"/>
    <mergeCell ref="B23:B24"/>
    <mergeCell ref="C23:C24"/>
    <mergeCell ref="B21:B22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2019-04-22T08:21:33Z</cp:lastPrinted>
  <dcterms:created xsi:type="dcterms:W3CDTF">2011-05-13T04:08:18Z</dcterms:created>
  <dcterms:modified xsi:type="dcterms:W3CDTF">2019-05-01T21:15:37Z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