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 курс" sheetId="6" r:id="rId1"/>
    <sheet name="2 курс" sheetId="2" r:id="rId2"/>
    <sheet name="3 курс" sheetId="3" r:id="rId3"/>
  </sheets>
  <calcPr calcId="125725" refMode="R1C1"/>
</workbook>
</file>

<file path=xl/calcChain.xml><?xml version="1.0" encoding="utf-8"?>
<calcChain xmlns="http://schemas.openxmlformats.org/spreadsheetml/2006/main">
  <c r="U66" i="3"/>
  <c r="V66"/>
  <c r="AH66"/>
  <c r="AG66"/>
  <c r="M66"/>
  <c r="L66"/>
  <c r="AC66"/>
  <c r="AI66"/>
  <c r="AO66"/>
  <c r="AN66"/>
  <c r="AM66"/>
  <c r="AL66"/>
  <c r="AP64"/>
  <c r="BH15"/>
  <c r="AP15"/>
  <c r="AP60"/>
  <c r="AP59"/>
  <c r="AP58"/>
  <c r="AP57"/>
  <c r="AP44"/>
  <c r="AP43"/>
  <c r="AP17"/>
  <c r="AP22"/>
  <c r="AP52"/>
  <c r="AP51"/>
  <c r="AP50"/>
  <c r="AP49"/>
  <c r="AP42"/>
  <c r="AP41"/>
  <c r="AP40"/>
  <c r="AP39"/>
  <c r="AP34"/>
  <c r="AP33"/>
  <c r="AP32"/>
  <c r="AP31"/>
  <c r="AP30"/>
  <c r="AP29"/>
  <c r="AP28"/>
  <c r="AP27"/>
  <c r="AP26"/>
  <c r="AP25"/>
  <c r="AP21"/>
  <c r="AP20"/>
  <c r="AP19"/>
  <c r="X75" i="2"/>
  <c r="AR38"/>
  <c r="AR37"/>
  <c r="X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AV68"/>
  <c r="AV67"/>
  <c r="AV65"/>
  <c r="AV66"/>
  <c r="AV17"/>
  <c r="AV72"/>
  <c r="AV71"/>
  <c r="AV70"/>
  <c r="AV69"/>
  <c r="AV64"/>
  <c r="AV63"/>
  <c r="AV62"/>
  <c r="AV61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28"/>
  <c r="AV27"/>
  <c r="AV26"/>
  <c r="AV25"/>
  <c r="AV24"/>
  <c r="AV23"/>
  <c r="AV22"/>
  <c r="AV21"/>
  <c r="AV20"/>
  <c r="AV19"/>
  <c r="AP63" i="3"/>
  <c r="AJ56"/>
  <c r="AJ55"/>
  <c r="AJ48"/>
  <c r="AJ47"/>
  <c r="AJ38"/>
  <c r="AJ36" s="1"/>
  <c r="AJ37"/>
  <c r="AJ35" s="1"/>
  <c r="AJ26"/>
  <c r="AJ25"/>
  <c r="AJ18"/>
  <c r="AJ17"/>
  <c r="AD56"/>
  <c r="AD55"/>
  <c r="AD48"/>
  <c r="AD47"/>
  <c r="AD38"/>
  <c r="AD37"/>
  <c r="AD35" s="1"/>
  <c r="AD36"/>
  <c r="AD26"/>
  <c r="AD24" s="1"/>
  <c r="AD25"/>
  <c r="AD18"/>
  <c r="AD17"/>
  <c r="X56"/>
  <c r="AP56" s="1"/>
  <c r="X55"/>
  <c r="AP55" s="1"/>
  <c r="X48"/>
  <c r="X47"/>
  <c r="X38"/>
  <c r="AP38" s="1"/>
  <c r="X37"/>
  <c r="X35" s="1"/>
  <c r="X23" s="1"/>
  <c r="X15" s="1"/>
  <c r="X64" s="1"/>
  <c r="X26"/>
  <c r="X25"/>
  <c r="X18"/>
  <c r="X17"/>
  <c r="K56"/>
  <c r="K55"/>
  <c r="K48"/>
  <c r="K47"/>
  <c r="K38"/>
  <c r="K37"/>
  <c r="K36"/>
  <c r="K26"/>
  <c r="K24" s="1"/>
  <c r="K16" s="1"/>
  <c r="K65" s="1"/>
  <c r="K25"/>
  <c r="K18"/>
  <c r="K17"/>
  <c r="X30" i="2"/>
  <c r="X29"/>
  <c r="X60"/>
  <c r="X59"/>
  <c r="X68"/>
  <c r="X67"/>
  <c r="X18"/>
  <c r="X17"/>
  <c r="Z60"/>
  <c r="AA60"/>
  <c r="AB60"/>
  <c r="AC60"/>
  <c r="AD60"/>
  <c r="AE60"/>
  <c r="AF60"/>
  <c r="AG60"/>
  <c r="AG58" s="1"/>
  <c r="AH60"/>
  <c r="AH58" s="1"/>
  <c r="AH36" s="1"/>
  <c r="AH16" s="1"/>
  <c r="AH74" s="1"/>
  <c r="AI60"/>
  <c r="AI58" s="1"/>
  <c r="AJ60"/>
  <c r="AJ58" s="1"/>
  <c r="AJ36" s="1"/>
  <c r="AK60"/>
  <c r="AK58" s="1"/>
  <c r="AK36" s="1"/>
  <c r="AL60"/>
  <c r="AL58" s="1"/>
  <c r="AL36" s="1"/>
  <c r="AL16" s="1"/>
  <c r="AL74" s="1"/>
  <c r="AM60"/>
  <c r="AM58" s="1"/>
  <c r="AN60"/>
  <c r="AN58" s="1"/>
  <c r="AO60"/>
  <c r="AP60"/>
  <c r="AR60"/>
  <c r="AR58" s="1"/>
  <c r="AU60"/>
  <c r="Y60"/>
  <c r="Z59"/>
  <c r="AA59"/>
  <c r="AB59"/>
  <c r="AC59"/>
  <c r="AD59"/>
  <c r="AE59"/>
  <c r="AF59"/>
  <c r="AG59"/>
  <c r="AG57" s="1"/>
  <c r="AG35" s="1"/>
  <c r="AH59"/>
  <c r="AI59"/>
  <c r="AJ59"/>
  <c r="AJ57" s="1"/>
  <c r="AK59"/>
  <c r="AK57" s="1"/>
  <c r="AK35" s="1"/>
  <c r="AK15" s="1"/>
  <c r="AK73" s="1"/>
  <c r="AL59"/>
  <c r="AM59"/>
  <c r="AN59"/>
  <c r="AO59"/>
  <c r="AO57" s="1"/>
  <c r="AP59"/>
  <c r="AP57" s="1"/>
  <c r="AR59"/>
  <c r="AU59"/>
  <c r="Y59"/>
  <c r="AU38"/>
  <c r="AU37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R18"/>
  <c r="AU18"/>
  <c r="Y18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R17"/>
  <c r="AU17"/>
  <c r="Y17"/>
  <c r="AR68"/>
  <c r="AR67"/>
  <c r="AR57" s="1"/>
  <c r="AR30"/>
  <c r="AR29"/>
  <c r="AP68"/>
  <c r="AP58" s="1"/>
  <c r="AP67"/>
  <c r="AP30"/>
  <c r="AP29"/>
  <c r="AO68"/>
  <c r="AO58" s="1"/>
  <c r="AN68"/>
  <c r="AM68"/>
  <c r="AO67"/>
  <c r="AN67"/>
  <c r="AN57" s="1"/>
  <c r="AM67"/>
  <c r="AM57" s="1"/>
  <c r="AO30"/>
  <c r="AN30"/>
  <c r="AM30"/>
  <c r="AO29"/>
  <c r="AN29"/>
  <c r="AM29"/>
  <c r="AL68"/>
  <c r="AK68"/>
  <c r="AJ68"/>
  <c r="AL67"/>
  <c r="AL57" s="1"/>
  <c r="AK67"/>
  <c r="AJ67"/>
  <c r="AL30"/>
  <c r="AK30"/>
  <c r="AJ30"/>
  <c r="AL29"/>
  <c r="AK29"/>
  <c r="AJ29"/>
  <c r="AI68"/>
  <c r="AH68"/>
  <c r="AG68"/>
  <c r="AI67"/>
  <c r="AI57" s="1"/>
  <c r="AH67"/>
  <c r="AH57" s="1"/>
  <c r="AG67"/>
  <c r="AI30"/>
  <c r="AH30"/>
  <c r="AI29"/>
  <c r="AH29"/>
  <c r="BG20" i="6"/>
  <c r="BG24"/>
  <c r="BG28"/>
  <c r="BG32"/>
  <c r="V35"/>
  <c r="BG35" s="1"/>
  <c r="V36"/>
  <c r="BG36" s="1"/>
  <c r="V37"/>
  <c r="BG37" s="1"/>
  <c r="V38"/>
  <c r="BG38" s="1"/>
  <c r="V39"/>
  <c r="BG39" s="1"/>
  <c r="V40"/>
  <c r="BG40" s="1"/>
  <c r="V41"/>
  <c r="BG41" s="1"/>
  <c r="V42"/>
  <c r="BG42" s="1"/>
  <c r="V43"/>
  <c r="V44"/>
  <c r="BG44" s="1"/>
  <c r="V45"/>
  <c r="V46"/>
  <c r="BG46" s="1"/>
  <c r="V47"/>
  <c r="BG47" s="1"/>
  <c r="V48"/>
  <c r="BG48" s="1"/>
  <c r="V49"/>
  <c r="V50"/>
  <c r="V51"/>
  <c r="BG51" s="1"/>
  <c r="V52"/>
  <c r="BG52" s="1"/>
  <c r="V22"/>
  <c r="BG22" s="1"/>
  <c r="V23"/>
  <c r="BG23" s="1"/>
  <c r="V24"/>
  <c r="V25"/>
  <c r="BG25" s="1"/>
  <c r="V26"/>
  <c r="BG26" s="1"/>
  <c r="V27"/>
  <c r="BG27" s="1"/>
  <c r="V28"/>
  <c r="V29"/>
  <c r="BG29" s="1"/>
  <c r="V30"/>
  <c r="BG30" s="1"/>
  <c r="V31"/>
  <c r="BG31" s="1"/>
  <c r="V32"/>
  <c r="V19"/>
  <c r="BG19" s="1"/>
  <c r="V20"/>
  <c r="V21"/>
  <c r="BG21" s="1"/>
  <c r="AV19"/>
  <c r="AV20"/>
  <c r="AV21"/>
  <c r="AV22"/>
  <c r="AV23"/>
  <c r="AV24"/>
  <c r="AV25"/>
  <c r="AV26"/>
  <c r="AV27"/>
  <c r="AV28"/>
  <c r="AV29"/>
  <c r="AV30"/>
  <c r="AV31"/>
  <c r="AV32"/>
  <c r="AV35"/>
  <c r="AV36"/>
  <c r="AV37"/>
  <c r="AV38"/>
  <c r="AV39"/>
  <c r="AV40"/>
  <c r="AV41"/>
  <c r="AV42"/>
  <c r="AV43"/>
  <c r="BG43" s="1"/>
  <c r="AV44"/>
  <c r="AV45"/>
  <c r="AV46"/>
  <c r="AV47"/>
  <c r="AV48"/>
  <c r="AV51"/>
  <c r="AV52"/>
  <c r="AS49"/>
  <c r="AS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X18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V34" s="1"/>
  <c r="X34"/>
  <c r="F34"/>
  <c r="G34"/>
  <c r="H34"/>
  <c r="I34"/>
  <c r="J34"/>
  <c r="K34"/>
  <c r="L34"/>
  <c r="M34"/>
  <c r="N34"/>
  <c r="O34"/>
  <c r="P34"/>
  <c r="Q34"/>
  <c r="R34"/>
  <c r="S34"/>
  <c r="T34"/>
  <c r="U34"/>
  <c r="E34"/>
  <c r="V34" s="1"/>
  <c r="F18"/>
  <c r="F16" s="1"/>
  <c r="G18"/>
  <c r="G16" s="1"/>
  <c r="H18"/>
  <c r="H16" s="1"/>
  <c r="I18"/>
  <c r="I16" s="1"/>
  <c r="J18"/>
  <c r="J16" s="1"/>
  <c r="K18"/>
  <c r="K16" s="1"/>
  <c r="L18"/>
  <c r="L16" s="1"/>
  <c r="M18"/>
  <c r="M16" s="1"/>
  <c r="N18"/>
  <c r="N16" s="1"/>
  <c r="O18"/>
  <c r="O16" s="1"/>
  <c r="P18"/>
  <c r="P16" s="1"/>
  <c r="Q18"/>
  <c r="R18"/>
  <c r="R16" s="1"/>
  <c r="S18"/>
  <c r="S16" s="1"/>
  <c r="T18"/>
  <c r="T16" s="1"/>
  <c r="U18"/>
  <c r="E18"/>
  <c r="V18" s="1"/>
  <c r="AF56" i="3"/>
  <c r="AE56"/>
  <c r="AF55"/>
  <c r="AE55"/>
  <c r="AF48"/>
  <c r="AE48"/>
  <c r="AF47"/>
  <c r="AE47"/>
  <c r="AF38"/>
  <c r="AF36" s="1"/>
  <c r="AE38"/>
  <c r="AF37"/>
  <c r="AF35" s="1"/>
  <c r="AE37"/>
  <c r="AE35" s="1"/>
  <c r="AE36"/>
  <c r="AF26"/>
  <c r="AE26"/>
  <c r="AE24" s="1"/>
  <c r="AF25"/>
  <c r="AE25"/>
  <c r="AE23" s="1"/>
  <c r="AF18"/>
  <c r="AE18"/>
  <c r="AF17"/>
  <c r="AE17"/>
  <c r="AE15" s="1"/>
  <c r="AE64" s="1"/>
  <c r="T56"/>
  <c r="S56"/>
  <c r="R56"/>
  <c r="Q56"/>
  <c r="P56"/>
  <c r="O56"/>
  <c r="N56"/>
  <c r="T55"/>
  <c r="S55"/>
  <c r="R55"/>
  <c r="Q55"/>
  <c r="P55"/>
  <c r="O55"/>
  <c r="N55"/>
  <c r="T48"/>
  <c r="S48"/>
  <c r="R48"/>
  <c r="Q48"/>
  <c r="P48"/>
  <c r="O48"/>
  <c r="N48"/>
  <c r="T47"/>
  <c r="S47"/>
  <c r="R47"/>
  <c r="Q47"/>
  <c r="P47"/>
  <c r="O47"/>
  <c r="N47"/>
  <c r="T38"/>
  <c r="S38"/>
  <c r="R38"/>
  <c r="Q38"/>
  <c r="Q36" s="1"/>
  <c r="P38"/>
  <c r="O38"/>
  <c r="O36" s="1"/>
  <c r="N38"/>
  <c r="T37"/>
  <c r="T35" s="1"/>
  <c r="S37"/>
  <c r="R37"/>
  <c r="R35" s="1"/>
  <c r="Q37"/>
  <c r="P37"/>
  <c r="P35" s="1"/>
  <c r="O37"/>
  <c r="N37"/>
  <c r="N35" s="1"/>
  <c r="T36"/>
  <c r="S36"/>
  <c r="R36"/>
  <c r="P36"/>
  <c r="N36"/>
  <c r="S35"/>
  <c r="Q35"/>
  <c r="O35"/>
  <c r="T26"/>
  <c r="S26"/>
  <c r="R26"/>
  <c r="R24" s="1"/>
  <c r="Q26"/>
  <c r="P26"/>
  <c r="O26"/>
  <c r="N26"/>
  <c r="N24" s="1"/>
  <c r="T25"/>
  <c r="S25"/>
  <c r="R25"/>
  <c r="Q25"/>
  <c r="P25"/>
  <c r="O25"/>
  <c r="N25"/>
  <c r="T24"/>
  <c r="S23"/>
  <c r="Q23"/>
  <c r="T18"/>
  <c r="S18"/>
  <c r="R18"/>
  <c r="Q18"/>
  <c r="P18"/>
  <c r="O18"/>
  <c r="N18"/>
  <c r="T17"/>
  <c r="S17"/>
  <c r="R17"/>
  <c r="Q17"/>
  <c r="P17"/>
  <c r="O17"/>
  <c r="N17"/>
  <c r="S15"/>
  <c r="S64" s="1"/>
  <c r="J17"/>
  <c r="J18"/>
  <c r="J25"/>
  <c r="J26"/>
  <c r="J37"/>
  <c r="J38"/>
  <c r="J47"/>
  <c r="J48"/>
  <c r="J36" s="1"/>
  <c r="J24" s="1"/>
  <c r="J16" s="1"/>
  <c r="J65" s="1"/>
  <c r="J55"/>
  <c r="J56"/>
  <c r="X36" l="1"/>
  <c r="AP35"/>
  <c r="AD23"/>
  <c r="AP23" s="1"/>
  <c r="AP37"/>
  <c r="AV18" i="2"/>
  <c r="AG36"/>
  <c r="AV60"/>
  <c r="AV59"/>
  <c r="AV38"/>
  <c r="AV37"/>
  <c r="AG15"/>
  <c r="AG73" s="1"/>
  <c r="P23" i="3"/>
  <c r="T16"/>
  <c r="T65" s="1"/>
  <c r="N16"/>
  <c r="N65" s="1"/>
  <c r="R16"/>
  <c r="R65" s="1"/>
  <c r="AD16"/>
  <c r="AD65" s="1"/>
  <c r="R23"/>
  <c r="R15" s="1"/>
  <c r="R64" s="1"/>
  <c r="R66" s="1"/>
  <c r="N23"/>
  <c r="O24"/>
  <c r="O16" s="1"/>
  <c r="O65" s="1"/>
  <c r="O66" s="1"/>
  <c r="J35"/>
  <c r="J23" s="1"/>
  <c r="J15" s="1"/>
  <c r="J64" s="1"/>
  <c r="J66" s="1"/>
  <c r="Q15"/>
  <c r="Q64" s="1"/>
  <c r="O23"/>
  <c r="O15" s="1"/>
  <c r="O64" s="1"/>
  <c r="P24"/>
  <c r="P16" s="1"/>
  <c r="P65" s="1"/>
  <c r="S24"/>
  <c r="S16" s="1"/>
  <c r="S65" s="1"/>
  <c r="S66" s="1"/>
  <c r="K35"/>
  <c r="N15"/>
  <c r="N64" s="1"/>
  <c r="N66" s="1"/>
  <c r="AF24"/>
  <c r="AF16" s="1"/>
  <c r="AF65" s="1"/>
  <c r="AE16"/>
  <c r="AE65" s="1"/>
  <c r="AE66" s="1"/>
  <c r="P15"/>
  <c r="P64" s="1"/>
  <c r="T23"/>
  <c r="T15" s="1"/>
  <c r="T64" s="1"/>
  <c r="Q24"/>
  <c r="Q16" s="1"/>
  <c r="Q65" s="1"/>
  <c r="Q66" s="1"/>
  <c r="AF23"/>
  <c r="AF15" s="1"/>
  <c r="AF64" s="1"/>
  <c r="AJ23"/>
  <c r="AJ15" s="1"/>
  <c r="AJ64" s="1"/>
  <c r="AJ24"/>
  <c r="AJ16" s="1"/>
  <c r="AJ65" s="1"/>
  <c r="K23"/>
  <c r="K15" s="1"/>
  <c r="K64" s="1"/>
  <c r="K66" s="1"/>
  <c r="X58" i="2"/>
  <c r="AV58" s="1"/>
  <c r="X57"/>
  <c r="AV57" s="1"/>
  <c r="X35"/>
  <c r="X36"/>
  <c r="X16" s="1"/>
  <c r="X74" s="1"/>
  <c r="Z16" i="6"/>
  <c r="AN16"/>
  <c r="V16"/>
  <c r="X16"/>
  <c r="E16"/>
  <c r="E54" s="1"/>
  <c r="AP35" i="2"/>
  <c r="AP15" s="1"/>
  <c r="AP73" s="1"/>
  <c r="AH35"/>
  <c r="AH15" s="1"/>
  <c r="AH73" s="1"/>
  <c r="AH75" s="1"/>
  <c r="BG34" i="6"/>
  <c r="AV18"/>
  <c r="BG18" s="1"/>
  <c r="AR35" i="2"/>
  <c r="AM36"/>
  <c r="AM16" s="1"/>
  <c r="AM74" s="1"/>
  <c r="U16" i="6"/>
  <c r="U54" s="1"/>
  <c r="Q16"/>
  <c r="BG45"/>
  <c r="AV33"/>
  <c r="AN35" i="2"/>
  <c r="AI36"/>
  <c r="AI16" s="1"/>
  <c r="AI74" s="1"/>
  <c r="AJ35"/>
  <c r="AJ15" s="1"/>
  <c r="AJ73" s="1"/>
  <c r="AN36"/>
  <c r="AO36"/>
  <c r="AO16" s="1"/>
  <c r="AO74" s="1"/>
  <c r="AM35"/>
  <c r="AM15" s="1"/>
  <c r="AM73" s="1"/>
  <c r="AN16"/>
  <c r="AN74" s="1"/>
  <c r="AK16"/>
  <c r="AK74" s="1"/>
  <c r="AK75" s="1"/>
  <c r="AN15"/>
  <c r="AN73" s="1"/>
  <c r="AJ16"/>
  <c r="AJ74" s="1"/>
  <c r="AR15"/>
  <c r="AR73" s="1"/>
  <c r="AR36"/>
  <c r="AR16" s="1"/>
  <c r="AR74" s="1"/>
  <c r="AP36"/>
  <c r="AO35"/>
  <c r="AO15" s="1"/>
  <c r="AO73" s="1"/>
  <c r="AL35"/>
  <c r="AL15" s="1"/>
  <c r="AL73" s="1"/>
  <c r="AL75" s="1"/>
  <c r="AI35"/>
  <c r="AI15" s="1"/>
  <c r="AG16"/>
  <c r="AG74" s="1"/>
  <c r="T54" i="6"/>
  <c r="S54"/>
  <c r="R54"/>
  <c r="Q54"/>
  <c r="P54"/>
  <c r="O54"/>
  <c r="N54"/>
  <c r="M54"/>
  <c r="L54"/>
  <c r="K54"/>
  <c r="J54"/>
  <c r="I54"/>
  <c r="H54"/>
  <c r="G54"/>
  <c r="F54"/>
  <c r="AS50"/>
  <c r="AS16" s="1"/>
  <c r="AR50"/>
  <c r="AR16" s="1"/>
  <c r="AQ50"/>
  <c r="AQ16" s="1"/>
  <c r="AP50"/>
  <c r="AP16" s="1"/>
  <c r="AO50"/>
  <c r="AO16" s="1"/>
  <c r="AN50"/>
  <c r="AM50"/>
  <c r="AM16" s="1"/>
  <c r="AL50"/>
  <c r="AL16" s="1"/>
  <c r="AK50"/>
  <c r="AK16" s="1"/>
  <c r="AJ50"/>
  <c r="AJ16" s="1"/>
  <c r="AI50"/>
  <c r="AI16" s="1"/>
  <c r="AH50"/>
  <c r="AH16" s="1"/>
  <c r="AG50"/>
  <c r="AG16" s="1"/>
  <c r="AF50"/>
  <c r="AF16" s="1"/>
  <c r="AE50"/>
  <c r="AE16" s="1"/>
  <c r="AD50"/>
  <c r="AD16" s="1"/>
  <c r="AC50"/>
  <c r="AC16" s="1"/>
  <c r="AB50"/>
  <c r="AB16" s="1"/>
  <c r="AA50"/>
  <c r="AA16" s="1"/>
  <c r="Z50"/>
  <c r="Y50"/>
  <c r="Y16" s="1"/>
  <c r="X50"/>
  <c r="AR49"/>
  <c r="AR15" s="1"/>
  <c r="AQ49"/>
  <c r="AP49"/>
  <c r="AP15" s="1"/>
  <c r="AO49"/>
  <c r="AN49"/>
  <c r="AN15" s="1"/>
  <c r="AM49"/>
  <c r="AL49"/>
  <c r="AK49"/>
  <c r="AJ49"/>
  <c r="AI49"/>
  <c r="AH49"/>
  <c r="AH15" s="1"/>
  <c r="AG49"/>
  <c r="AF49"/>
  <c r="AE49"/>
  <c r="AD49"/>
  <c r="AC49"/>
  <c r="AB49"/>
  <c r="AA49"/>
  <c r="Z49"/>
  <c r="Y49"/>
  <c r="X49"/>
  <c r="AV49" s="1"/>
  <c r="BG49" s="1"/>
  <c r="AI15"/>
  <c r="X33"/>
  <c r="U33"/>
  <c r="T33"/>
  <c r="S33"/>
  <c r="R33"/>
  <c r="Q33"/>
  <c r="P33"/>
  <c r="O33"/>
  <c r="N33"/>
  <c r="M33"/>
  <c r="L33"/>
  <c r="K33"/>
  <c r="J33"/>
  <c r="I33"/>
  <c r="H33"/>
  <c r="G33"/>
  <c r="F33"/>
  <c r="E33"/>
  <c r="V33" s="1"/>
  <c r="AS17"/>
  <c r="AS53" s="1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17"/>
  <c r="X53" s="1"/>
  <c r="V17"/>
  <c r="U17"/>
  <c r="U15" s="1"/>
  <c r="U53" s="1"/>
  <c r="U55" s="1"/>
  <c r="T17"/>
  <c r="T15" s="1"/>
  <c r="S17"/>
  <c r="S15" s="1"/>
  <c r="S53" s="1"/>
  <c r="S55" s="1"/>
  <c r="R17"/>
  <c r="R15" s="1"/>
  <c r="Q17"/>
  <c r="Q15" s="1"/>
  <c r="Q53" s="1"/>
  <c r="Q55" s="1"/>
  <c r="P17"/>
  <c r="P15" s="1"/>
  <c r="O17"/>
  <c r="O15" s="1"/>
  <c r="O53" s="1"/>
  <c r="O55" s="1"/>
  <c r="N17"/>
  <c r="N15" s="1"/>
  <c r="M17"/>
  <c r="M15" s="1"/>
  <c r="M53" s="1"/>
  <c r="M55" s="1"/>
  <c r="L17"/>
  <c r="L15" s="1"/>
  <c r="K17"/>
  <c r="K15" s="1"/>
  <c r="K53" s="1"/>
  <c r="K55" s="1"/>
  <c r="J17"/>
  <c r="J15" s="1"/>
  <c r="I17"/>
  <c r="I15" s="1"/>
  <c r="I53" s="1"/>
  <c r="I55" s="1"/>
  <c r="H17"/>
  <c r="H15" s="1"/>
  <c r="G17"/>
  <c r="G15" s="1"/>
  <c r="G53" s="1"/>
  <c r="G55" s="1"/>
  <c r="F17"/>
  <c r="F15" s="1"/>
  <c r="E17"/>
  <c r="E15" s="1"/>
  <c r="E53" s="1"/>
  <c r="V53" s="1"/>
  <c r="AL15"/>
  <c r="AK15"/>
  <c r="AJ15"/>
  <c r="AF15"/>
  <c r="AE15"/>
  <c r="AB15"/>
  <c r="AA15"/>
  <c r="Z15"/>
  <c r="Y15"/>
  <c r="X15"/>
  <c r="T53"/>
  <c r="T55" s="1"/>
  <c r="R53"/>
  <c r="R55" s="1"/>
  <c r="P53"/>
  <c r="P55" s="1"/>
  <c r="N53"/>
  <c r="N55" s="1"/>
  <c r="L53"/>
  <c r="L55" s="1"/>
  <c r="J53"/>
  <c r="J55" s="1"/>
  <c r="H53"/>
  <c r="H55" s="1"/>
  <c r="F53"/>
  <c r="F55" s="1"/>
  <c r="AV31" i="2"/>
  <c r="AV32"/>
  <c r="AV33"/>
  <c r="AV34"/>
  <c r="W19"/>
  <c r="BF19" s="1"/>
  <c r="W20"/>
  <c r="BF20" s="1"/>
  <c r="W21"/>
  <c r="BF21" s="1"/>
  <c r="W22"/>
  <c r="BF22" s="1"/>
  <c r="W23"/>
  <c r="BF23" s="1"/>
  <c r="W24"/>
  <c r="W25"/>
  <c r="BF25" s="1"/>
  <c r="W26"/>
  <c r="W27"/>
  <c r="BF27" s="1"/>
  <c r="W28"/>
  <c r="W31"/>
  <c r="BF31" s="1"/>
  <c r="W32"/>
  <c r="W33"/>
  <c r="BF33" s="1"/>
  <c r="W34"/>
  <c r="W39"/>
  <c r="BF39" s="1"/>
  <c r="W40"/>
  <c r="W41"/>
  <c r="W42"/>
  <c r="W43"/>
  <c r="W44"/>
  <c r="W45"/>
  <c r="W46"/>
  <c r="W47"/>
  <c r="W48"/>
  <c r="W49"/>
  <c r="W50"/>
  <c r="W51"/>
  <c r="W52"/>
  <c r="W53"/>
  <c r="W54"/>
  <c r="BF54" s="1"/>
  <c r="W55"/>
  <c r="BF55" s="1"/>
  <c r="W56"/>
  <c r="BF56" s="1"/>
  <c r="W61"/>
  <c r="BF61" s="1"/>
  <c r="W62"/>
  <c r="BF62" s="1"/>
  <c r="W63"/>
  <c r="BF63" s="1"/>
  <c r="W64"/>
  <c r="BF64" s="1"/>
  <c r="W65"/>
  <c r="BF65" s="1"/>
  <c r="W66"/>
  <c r="BF66" s="1"/>
  <c r="W69"/>
  <c r="BF69" s="1"/>
  <c r="W70"/>
  <c r="BF70" s="1"/>
  <c r="W71"/>
  <c r="W72"/>
  <c r="V19" i="3"/>
  <c r="V20"/>
  <c r="V21"/>
  <c r="V22"/>
  <c r="V27"/>
  <c r="V28"/>
  <c r="V29"/>
  <c r="V30"/>
  <c r="V31"/>
  <c r="V32"/>
  <c r="V33"/>
  <c r="V34"/>
  <c r="V39"/>
  <c r="V40"/>
  <c r="V41"/>
  <c r="V42"/>
  <c r="V43"/>
  <c r="V44"/>
  <c r="V45"/>
  <c r="V46"/>
  <c r="V49"/>
  <c r="V50"/>
  <c r="V51"/>
  <c r="V52"/>
  <c r="V53"/>
  <c r="V54"/>
  <c r="V57"/>
  <c r="V58"/>
  <c r="V59"/>
  <c r="V60"/>
  <c r="V61"/>
  <c r="V62"/>
  <c r="V63"/>
  <c r="AP61"/>
  <c r="AP62"/>
  <c r="AP53"/>
  <c r="AP54"/>
  <c r="AP45"/>
  <c r="AP46"/>
  <c r="F48"/>
  <c r="G48"/>
  <c r="H48"/>
  <c r="I48"/>
  <c r="E48"/>
  <c r="F47"/>
  <c r="G47"/>
  <c r="H47"/>
  <c r="I47"/>
  <c r="E47"/>
  <c r="Z56"/>
  <c r="AA56"/>
  <c r="AB56"/>
  <c r="Y56"/>
  <c r="Z55"/>
  <c r="AA55"/>
  <c r="AB55"/>
  <c r="Y55"/>
  <c r="F56"/>
  <c r="G56"/>
  <c r="H56"/>
  <c r="I56"/>
  <c r="E56"/>
  <c r="F55"/>
  <c r="G55"/>
  <c r="H55"/>
  <c r="I55"/>
  <c r="E55"/>
  <c r="Z26"/>
  <c r="AA26"/>
  <c r="AB26"/>
  <c r="Y26"/>
  <c r="Z25"/>
  <c r="AA25"/>
  <c r="AB25"/>
  <c r="Y25"/>
  <c r="F26"/>
  <c r="G26"/>
  <c r="H26"/>
  <c r="I26"/>
  <c r="E26"/>
  <c r="F25"/>
  <c r="G25"/>
  <c r="H25"/>
  <c r="I25"/>
  <c r="E25"/>
  <c r="Z18"/>
  <c r="AA18"/>
  <c r="AB18"/>
  <c r="Z17"/>
  <c r="AA17"/>
  <c r="AB17"/>
  <c r="Y17"/>
  <c r="F18"/>
  <c r="G18"/>
  <c r="H18"/>
  <c r="I18"/>
  <c r="F17"/>
  <c r="G17"/>
  <c r="H17"/>
  <c r="I17"/>
  <c r="E18"/>
  <c r="E17"/>
  <c r="Z30" i="2"/>
  <c r="AA30"/>
  <c r="AB30"/>
  <c r="AC30"/>
  <c r="AD30"/>
  <c r="AE30"/>
  <c r="AF30"/>
  <c r="Z29"/>
  <c r="AA29"/>
  <c r="AB29"/>
  <c r="AC29"/>
  <c r="AD29"/>
  <c r="AE29"/>
  <c r="AF29"/>
  <c r="AD35"/>
  <c r="AD15" s="1"/>
  <c r="AD73" s="1"/>
  <c r="AU68"/>
  <c r="AU58" s="1"/>
  <c r="Z68"/>
  <c r="Z58" s="1"/>
  <c r="AA68"/>
  <c r="AA58" s="1"/>
  <c r="AB68"/>
  <c r="AB58" s="1"/>
  <c r="AC68"/>
  <c r="AD68"/>
  <c r="AE68"/>
  <c r="AE58" s="1"/>
  <c r="AF68"/>
  <c r="AF58" s="1"/>
  <c r="Y68"/>
  <c r="Y58" s="1"/>
  <c r="AU67"/>
  <c r="AU57" s="1"/>
  <c r="Z67"/>
  <c r="AA67"/>
  <c r="AA57" s="1"/>
  <c r="AB67"/>
  <c r="AB57" s="1"/>
  <c r="AC67"/>
  <c r="AC57" s="1"/>
  <c r="AD67"/>
  <c r="AD57" s="1"/>
  <c r="AE67"/>
  <c r="AE57" s="1"/>
  <c r="AF67"/>
  <c r="AF57" s="1"/>
  <c r="Y67"/>
  <c r="F68"/>
  <c r="G68"/>
  <c r="H68"/>
  <c r="I68"/>
  <c r="J68"/>
  <c r="K68"/>
  <c r="L68"/>
  <c r="M68"/>
  <c r="N68"/>
  <c r="O68"/>
  <c r="P68"/>
  <c r="Q68"/>
  <c r="R68"/>
  <c r="S68"/>
  <c r="T68"/>
  <c r="E68"/>
  <c r="F67"/>
  <c r="G67"/>
  <c r="H67"/>
  <c r="I67"/>
  <c r="J67"/>
  <c r="K67"/>
  <c r="L67"/>
  <c r="M67"/>
  <c r="N67"/>
  <c r="O67"/>
  <c r="P67"/>
  <c r="Q67"/>
  <c r="R67"/>
  <c r="S67"/>
  <c r="T67"/>
  <c r="E67"/>
  <c r="E59"/>
  <c r="F59"/>
  <c r="G59"/>
  <c r="H59"/>
  <c r="I59"/>
  <c r="J59"/>
  <c r="K59"/>
  <c r="L59"/>
  <c r="M59"/>
  <c r="N59"/>
  <c r="O59"/>
  <c r="P59"/>
  <c r="Q59"/>
  <c r="R59"/>
  <c r="S59"/>
  <c r="T59"/>
  <c r="E60"/>
  <c r="F37"/>
  <c r="G37"/>
  <c r="H37"/>
  <c r="I37"/>
  <c r="J37"/>
  <c r="K37"/>
  <c r="L37"/>
  <c r="M37"/>
  <c r="N37"/>
  <c r="O37"/>
  <c r="P37"/>
  <c r="Q37"/>
  <c r="R37"/>
  <c r="S37"/>
  <c r="T37"/>
  <c r="F38"/>
  <c r="G38"/>
  <c r="H38"/>
  <c r="I38"/>
  <c r="J38"/>
  <c r="K38"/>
  <c r="L38"/>
  <c r="M38"/>
  <c r="N38"/>
  <c r="O38"/>
  <c r="P38"/>
  <c r="Q38"/>
  <c r="R38"/>
  <c r="S38"/>
  <c r="T38"/>
  <c r="E38"/>
  <c r="W38" s="1"/>
  <c r="E37"/>
  <c r="AP36" i="3" l="1"/>
  <c r="X24"/>
  <c r="AD15"/>
  <c r="AD64" s="1"/>
  <c r="AD66" s="1"/>
  <c r="AP16" i="2"/>
  <c r="X15"/>
  <c r="AJ75"/>
  <c r="V48" i="3"/>
  <c r="V18"/>
  <c r="P66"/>
  <c r="V56"/>
  <c r="AJ66"/>
  <c r="T66"/>
  <c r="AF66"/>
  <c r="BF72" i="2"/>
  <c r="BF71"/>
  <c r="BF51"/>
  <c r="BF47"/>
  <c r="BF43"/>
  <c r="BF53"/>
  <c r="BF49"/>
  <c r="BF45"/>
  <c r="BF41"/>
  <c r="V54" i="6"/>
  <c r="Z57" i="2"/>
  <c r="Z35" s="1"/>
  <c r="Q57"/>
  <c r="M57"/>
  <c r="I57"/>
  <c r="R57"/>
  <c r="N57"/>
  <c r="J57"/>
  <c r="F57"/>
  <c r="BF52"/>
  <c r="BF48"/>
  <c r="BF44"/>
  <c r="BF40"/>
  <c r="BF32"/>
  <c r="BF26"/>
  <c r="AV50" i="6"/>
  <c r="BG50" s="1"/>
  <c r="S57" i="2"/>
  <c r="O57"/>
  <c r="K57"/>
  <c r="G57"/>
  <c r="T57"/>
  <c r="P57"/>
  <c r="L57"/>
  <c r="H57"/>
  <c r="V17" i="3"/>
  <c r="V55"/>
  <c r="V47"/>
  <c r="BF50" i="2"/>
  <c r="BF46"/>
  <c r="BF42"/>
  <c r="BF34"/>
  <c r="BF28"/>
  <c r="BF24"/>
  <c r="AV53" i="6"/>
  <c r="BG53" s="1"/>
  <c r="AS15"/>
  <c r="AC58" i="2"/>
  <c r="Z36"/>
  <c r="Z16" s="1"/>
  <c r="Z74" s="1"/>
  <c r="BG33" i="6"/>
  <c r="AD58" i="2"/>
  <c r="AD36" s="1"/>
  <c r="AD16" s="1"/>
  <c r="AD74" s="1"/>
  <c r="AD75" s="1"/>
  <c r="Y57"/>
  <c r="AR75"/>
  <c r="AM75"/>
  <c r="AN75"/>
  <c r="AO75"/>
  <c r="AG75"/>
  <c r="AI73"/>
  <c r="AI75" s="1"/>
  <c r="AG54" i="6"/>
  <c r="AD15"/>
  <c r="AC15"/>
  <c r="AF54"/>
  <c r="AF55" s="1"/>
  <c r="AQ54"/>
  <c r="AQ55" s="1"/>
  <c r="AN54"/>
  <c r="AN55" s="1"/>
  <c r="AM54"/>
  <c r="AM55" s="1"/>
  <c r="AJ54"/>
  <c r="AJ55" s="1"/>
  <c r="AI54"/>
  <c r="AI55" s="1"/>
  <c r="AE54"/>
  <c r="AE55" s="1"/>
  <c r="AB54"/>
  <c r="AB55" s="1"/>
  <c r="AA54"/>
  <c r="AA55" s="1"/>
  <c r="X54"/>
  <c r="X55" s="1"/>
  <c r="AR54"/>
  <c r="AR55" s="1"/>
  <c r="AP54"/>
  <c r="AP55" s="1"/>
  <c r="AO54"/>
  <c r="AO55" s="1"/>
  <c r="AL54"/>
  <c r="AL55" s="1"/>
  <c r="AK54"/>
  <c r="AK55" s="1"/>
  <c r="AH54"/>
  <c r="AH55" s="1"/>
  <c r="AD54"/>
  <c r="AD55" s="1"/>
  <c r="AC54"/>
  <c r="AC55" s="1"/>
  <c r="Z54"/>
  <c r="Z55" s="1"/>
  <c r="Y54"/>
  <c r="Y55" s="1"/>
  <c r="AS54"/>
  <c r="AQ15"/>
  <c r="AO15"/>
  <c r="AM15"/>
  <c r="AG15"/>
  <c r="AG55"/>
  <c r="V15"/>
  <c r="BH55" i="3"/>
  <c r="BH62"/>
  <c r="BH61"/>
  <c r="E55" i="6"/>
  <c r="V55" s="1"/>
  <c r="AV17"/>
  <c r="BG17" s="1"/>
  <c r="W59" i="2"/>
  <c r="W37"/>
  <c r="BF38"/>
  <c r="W67"/>
  <c r="BF67" s="1"/>
  <c r="W68"/>
  <c r="BF68" s="1"/>
  <c r="E57"/>
  <c r="E58"/>
  <c r="V25" i="3"/>
  <c r="V26"/>
  <c r="BH60"/>
  <c r="BH58"/>
  <c r="BH54"/>
  <c r="BH52"/>
  <c r="BH50"/>
  <c r="BH46"/>
  <c r="BH44"/>
  <c r="BH42"/>
  <c r="BH40"/>
  <c r="BH34"/>
  <c r="BH32"/>
  <c r="BH30"/>
  <c r="BH28"/>
  <c r="BH22"/>
  <c r="BH20"/>
  <c r="AB36" i="2"/>
  <c r="AB16" s="1"/>
  <c r="AB74" s="1"/>
  <c r="AC35"/>
  <c r="AC15" s="1"/>
  <c r="AC73" s="1"/>
  <c r="BH63" i="3"/>
  <c r="BH59"/>
  <c r="BH57"/>
  <c r="BH53"/>
  <c r="BH51"/>
  <c r="BH49"/>
  <c r="BH45"/>
  <c r="BH43"/>
  <c r="BH41"/>
  <c r="BH39"/>
  <c r="BH33"/>
  <c r="BH31"/>
  <c r="BH29"/>
  <c r="BH27"/>
  <c r="BH21"/>
  <c r="BH19"/>
  <c r="BH56"/>
  <c r="AF35" i="2"/>
  <c r="AB35"/>
  <c r="AB15" s="1"/>
  <c r="AB73" s="1"/>
  <c r="AE35"/>
  <c r="AE15" s="1"/>
  <c r="AE73" s="1"/>
  <c r="AA35"/>
  <c r="AA15" s="1"/>
  <c r="AA73" s="1"/>
  <c r="AF36"/>
  <c r="AF16" s="1"/>
  <c r="AF74" s="1"/>
  <c r="AE36"/>
  <c r="AE16" s="1"/>
  <c r="AE74" s="1"/>
  <c r="AA36"/>
  <c r="AA16" s="1"/>
  <c r="AA74" s="1"/>
  <c r="AF15"/>
  <c r="AF73" s="1"/>
  <c r="AP24" i="3" l="1"/>
  <c r="X16"/>
  <c r="X65" s="1"/>
  <c r="X66" s="1"/>
  <c r="AP74" i="2"/>
  <c r="AP75" s="1"/>
  <c r="X73"/>
  <c r="BH17" i="3"/>
  <c r="BH26"/>
  <c r="BF37" i="2"/>
  <c r="W57"/>
  <c r="BF57" s="1"/>
  <c r="AC36"/>
  <c r="AC16" s="1"/>
  <c r="AC74" s="1"/>
  <c r="AC75" s="1"/>
  <c r="AE75"/>
  <c r="AS55" i="6"/>
  <c r="AV55" s="1"/>
  <c r="BG55" s="1"/>
  <c r="AV54"/>
  <c r="BG54" s="1"/>
  <c r="BH25" i="3"/>
  <c r="AV16" i="6"/>
  <c r="BG16" s="1"/>
  <c r="AV15"/>
  <c r="BG15" s="1"/>
  <c r="AF75" i="2"/>
  <c r="AB75"/>
  <c r="AA75"/>
  <c r="F30" l="1"/>
  <c r="G30"/>
  <c r="H30"/>
  <c r="I30"/>
  <c r="J30"/>
  <c r="K30"/>
  <c r="L30"/>
  <c r="M30"/>
  <c r="N30"/>
  <c r="O30"/>
  <c r="P30"/>
  <c r="Q30"/>
  <c r="R30"/>
  <c r="S30"/>
  <c r="T30"/>
  <c r="F29"/>
  <c r="G29"/>
  <c r="H29"/>
  <c r="I29"/>
  <c r="J29"/>
  <c r="K29"/>
  <c r="L29"/>
  <c r="M29"/>
  <c r="N29"/>
  <c r="O29"/>
  <c r="P29"/>
  <c r="Q29"/>
  <c r="R29"/>
  <c r="S29"/>
  <c r="T29"/>
  <c r="F18"/>
  <c r="G18"/>
  <c r="H18"/>
  <c r="I18"/>
  <c r="J18"/>
  <c r="K18"/>
  <c r="L18"/>
  <c r="M18"/>
  <c r="N18"/>
  <c r="O18"/>
  <c r="P18"/>
  <c r="Q18"/>
  <c r="R18"/>
  <c r="S18"/>
  <c r="T18"/>
  <c r="E18"/>
  <c r="F17"/>
  <c r="G17"/>
  <c r="H17"/>
  <c r="I17"/>
  <c r="J17"/>
  <c r="K17"/>
  <c r="L17"/>
  <c r="M17"/>
  <c r="N17"/>
  <c r="O17"/>
  <c r="P17"/>
  <c r="Q17"/>
  <c r="R17"/>
  <c r="S17"/>
  <c r="T17"/>
  <c r="E17"/>
  <c r="H60"/>
  <c r="H58" s="1"/>
  <c r="W17" l="1"/>
  <c r="BF17" s="1"/>
  <c r="W18"/>
  <c r="BF18" s="1"/>
  <c r="F60"/>
  <c r="G60"/>
  <c r="G58" s="1"/>
  <c r="I60"/>
  <c r="I58" s="1"/>
  <c r="J60"/>
  <c r="J58" s="1"/>
  <c r="K60"/>
  <c r="K58" s="1"/>
  <c r="L60"/>
  <c r="L58" s="1"/>
  <c r="M60"/>
  <c r="M58" s="1"/>
  <c r="N60"/>
  <c r="N58" s="1"/>
  <c r="O60"/>
  <c r="O58" s="1"/>
  <c r="P60"/>
  <c r="P58" s="1"/>
  <c r="Q60"/>
  <c r="Q58" s="1"/>
  <c r="R60"/>
  <c r="R58" s="1"/>
  <c r="S60"/>
  <c r="S58" s="1"/>
  <c r="T60"/>
  <c r="T58" s="1"/>
  <c r="AU35"/>
  <c r="E29"/>
  <c r="W29" s="1"/>
  <c r="Y29"/>
  <c r="AU29"/>
  <c r="E30"/>
  <c r="W30" s="1"/>
  <c r="Y30"/>
  <c r="AU30"/>
  <c r="BF59" l="1"/>
  <c r="AV29"/>
  <c r="BF29" s="1"/>
  <c r="AV30"/>
  <c r="BF30" s="1"/>
  <c r="F58"/>
  <c r="W58" s="1"/>
  <c r="BF58" s="1"/>
  <c r="W60"/>
  <c r="BF60" s="1"/>
  <c r="Y35"/>
  <c r="AV35" s="1"/>
  <c r="AU36"/>
  <c r="AU16" s="1"/>
  <c r="AU74" s="1"/>
  <c r="Z15"/>
  <c r="AU15"/>
  <c r="AU73" s="1"/>
  <c r="Z73" l="1"/>
  <c r="Z75" s="1"/>
  <c r="AV15"/>
  <c r="Y36"/>
  <c r="AV36" s="1"/>
  <c r="Y15"/>
  <c r="Z48" i="3"/>
  <c r="AA48"/>
  <c r="AB48"/>
  <c r="Z47"/>
  <c r="AA47"/>
  <c r="AB47"/>
  <c r="Y48"/>
  <c r="Y47"/>
  <c r="Z38"/>
  <c r="Z36" s="1"/>
  <c r="Z24" s="1"/>
  <c r="AA38"/>
  <c r="AA36" s="1"/>
  <c r="AA24" s="1"/>
  <c r="AB38"/>
  <c r="AB36" s="1"/>
  <c r="AB24" s="1"/>
  <c r="Z37"/>
  <c r="Z35" s="1"/>
  <c r="Z23" s="1"/>
  <c r="AA37"/>
  <c r="AA35" s="1"/>
  <c r="AA23" s="1"/>
  <c r="AB37"/>
  <c r="AB35" s="1"/>
  <c r="AB23" s="1"/>
  <c r="Y38"/>
  <c r="Y37"/>
  <c r="Y18"/>
  <c r="F38"/>
  <c r="F36" s="1"/>
  <c r="F24" s="1"/>
  <c r="G38"/>
  <c r="G36" s="1"/>
  <c r="G24" s="1"/>
  <c r="H38"/>
  <c r="H36" s="1"/>
  <c r="H24" s="1"/>
  <c r="H16" s="1"/>
  <c r="H65" s="1"/>
  <c r="I38"/>
  <c r="I36" s="1"/>
  <c r="I24" s="1"/>
  <c r="F37"/>
  <c r="F35" s="1"/>
  <c r="F23" s="1"/>
  <c r="G37"/>
  <c r="G35" s="1"/>
  <c r="G23" s="1"/>
  <c r="H37"/>
  <c r="H35" s="1"/>
  <c r="H23" s="1"/>
  <c r="I37"/>
  <c r="I35" s="1"/>
  <c r="I23" s="1"/>
  <c r="E38"/>
  <c r="E37"/>
  <c r="F36" i="2"/>
  <c r="F16" s="1"/>
  <c r="F74" s="1"/>
  <c r="G36"/>
  <c r="G16" s="1"/>
  <c r="G74" s="1"/>
  <c r="H36"/>
  <c r="H16" s="1"/>
  <c r="H74" s="1"/>
  <c r="I36"/>
  <c r="I16" s="1"/>
  <c r="I74" s="1"/>
  <c r="J36"/>
  <c r="J16" s="1"/>
  <c r="J74" s="1"/>
  <c r="K36"/>
  <c r="K16" s="1"/>
  <c r="K74" s="1"/>
  <c r="L36"/>
  <c r="L16" s="1"/>
  <c r="L74" s="1"/>
  <c r="M36"/>
  <c r="M16" s="1"/>
  <c r="M74" s="1"/>
  <c r="N36"/>
  <c r="N16" s="1"/>
  <c r="N74" s="1"/>
  <c r="O36"/>
  <c r="O16" s="1"/>
  <c r="O74" s="1"/>
  <c r="P36"/>
  <c r="P16" s="1"/>
  <c r="P74" s="1"/>
  <c r="Q36"/>
  <c r="Q16" s="1"/>
  <c r="Q74" s="1"/>
  <c r="R36"/>
  <c r="R16" s="1"/>
  <c r="R74" s="1"/>
  <c r="S36"/>
  <c r="S16" s="1"/>
  <c r="S74" s="1"/>
  <c r="T36"/>
  <c r="T16" s="1"/>
  <c r="T74" s="1"/>
  <c r="F35"/>
  <c r="F15" s="1"/>
  <c r="F73" s="1"/>
  <c r="H35"/>
  <c r="H15" s="1"/>
  <c r="H73" s="1"/>
  <c r="I35"/>
  <c r="I15" s="1"/>
  <c r="I73" s="1"/>
  <c r="J35"/>
  <c r="J15" s="1"/>
  <c r="J73" s="1"/>
  <c r="K35"/>
  <c r="K15" s="1"/>
  <c r="K73" s="1"/>
  <c r="L35"/>
  <c r="L15" s="1"/>
  <c r="L73" s="1"/>
  <c r="M35"/>
  <c r="M15" s="1"/>
  <c r="M73" s="1"/>
  <c r="N35"/>
  <c r="N15" s="1"/>
  <c r="N73" s="1"/>
  <c r="O35"/>
  <c r="O15" s="1"/>
  <c r="O73" s="1"/>
  <c r="P35"/>
  <c r="P15" s="1"/>
  <c r="P73" s="1"/>
  <c r="Q35"/>
  <c r="Q15" s="1"/>
  <c r="Q73" s="1"/>
  <c r="R35"/>
  <c r="R15" s="1"/>
  <c r="R73" s="1"/>
  <c r="S35"/>
  <c r="S15" s="1"/>
  <c r="S73" s="1"/>
  <c r="T35"/>
  <c r="T15" s="1"/>
  <c r="T73" s="1"/>
  <c r="E36"/>
  <c r="E35"/>
  <c r="AP18" i="3" l="1"/>
  <c r="BH18" s="1"/>
  <c r="AP47"/>
  <c r="BH47" s="1"/>
  <c r="AP48"/>
  <c r="BH48" s="1"/>
  <c r="Y73" i="2"/>
  <c r="AV73" s="1"/>
  <c r="E16"/>
  <c r="W36"/>
  <c r="S75"/>
  <c r="Q75"/>
  <c r="M75"/>
  <c r="K75"/>
  <c r="I75"/>
  <c r="V37" i="3"/>
  <c r="E35"/>
  <c r="Y35"/>
  <c r="Y16" i="2"/>
  <c r="AV16" s="1"/>
  <c r="E15"/>
  <c r="T75"/>
  <c r="N75"/>
  <c r="L75"/>
  <c r="J75"/>
  <c r="H75"/>
  <c r="F75"/>
  <c r="V38" i="3"/>
  <c r="E36"/>
  <c r="Y36"/>
  <c r="Z16"/>
  <c r="Z65" s="1"/>
  <c r="R75" i="2"/>
  <c r="P75"/>
  <c r="O75"/>
  <c r="AA16" i="3"/>
  <c r="AA65" s="1"/>
  <c r="I16"/>
  <c r="I65" s="1"/>
  <c r="G15"/>
  <c r="G64" s="1"/>
  <c r="I15"/>
  <c r="I64" s="1"/>
  <c r="G16"/>
  <c r="G65" s="1"/>
  <c r="F16"/>
  <c r="F65" s="1"/>
  <c r="AB15"/>
  <c r="AB64" s="1"/>
  <c r="G35" i="2"/>
  <c r="G15" s="1"/>
  <c r="G73" s="1"/>
  <c r="G75" s="1"/>
  <c r="F15" i="3"/>
  <c r="F64" s="1"/>
  <c r="Z15"/>
  <c r="Z64" s="1"/>
  <c r="AB16"/>
  <c r="AB65" s="1"/>
  <c r="H15"/>
  <c r="H64" s="1"/>
  <c r="AA15"/>
  <c r="AA64" s="1"/>
  <c r="AP16" l="1"/>
  <c r="AP65"/>
  <c r="AP66" s="1"/>
  <c r="BF36" i="2"/>
  <c r="BH38" i="3"/>
  <c r="Y24"/>
  <c r="W15" i="2"/>
  <c r="BF15" s="1"/>
  <c r="E73"/>
  <c r="W73" s="1"/>
  <c r="BF73" s="1"/>
  <c r="Y23" i="3"/>
  <c r="V35"/>
  <c r="E23"/>
  <c r="V23" s="1"/>
  <c r="V36"/>
  <c r="E24"/>
  <c r="V24" s="1"/>
  <c r="W35" i="2"/>
  <c r="BF35" s="1"/>
  <c r="Y74"/>
  <c r="AV74" s="1"/>
  <c r="BH37" i="3"/>
  <c r="E74" i="2"/>
  <c r="W16"/>
  <c r="BF16" s="1"/>
  <c r="H66" i="3"/>
  <c r="I66"/>
  <c r="G66"/>
  <c r="F66"/>
  <c r="AA66"/>
  <c r="Z66"/>
  <c r="AB66"/>
  <c r="AU75" i="2"/>
  <c r="BH24" i="3" l="1"/>
  <c r="BH35"/>
  <c r="BH23"/>
  <c r="BH36"/>
  <c r="E75" i="2"/>
  <c r="W75" s="1"/>
  <c r="W74"/>
  <c r="BF74" s="1"/>
  <c r="E15" i="3"/>
  <c r="Y15"/>
  <c r="E16"/>
  <c r="V16" s="1"/>
  <c r="Y16"/>
  <c r="Y65" l="1"/>
  <c r="BH16"/>
  <c r="E65"/>
  <c r="V65" s="1"/>
  <c r="Y64"/>
  <c r="E64"/>
  <c r="V64" s="1"/>
  <c r="V15"/>
  <c r="Y75" i="2"/>
  <c r="AV75" s="1"/>
  <c r="BF75" s="1"/>
  <c r="BH65" i="3" l="1"/>
  <c r="BH64"/>
  <c r="E66"/>
  <c r="Y66"/>
  <c r="BH66" l="1"/>
</calcChain>
</file>

<file path=xl/sharedStrings.xml><?xml version="1.0" encoding="utf-8"?>
<sst xmlns="http://schemas.openxmlformats.org/spreadsheetml/2006/main" count="425" uniqueCount="223">
  <si>
    <t>УТВЕРЖДАЮ</t>
  </si>
  <si>
    <t>Директор ГБПОУ РО "НКПТиУ"</t>
  </si>
  <si>
    <t>___________________________Г.Н.Григорьева</t>
  </si>
  <si>
    <t>КАЛЕНДАРНЫЙ УЧЕБНЫЙ ГРАФИК</t>
  </si>
  <si>
    <t>Форма обучения - очная</t>
  </si>
  <si>
    <t>1 КУРС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</si>
  <si>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</si>
  <si>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</si>
  <si>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</si>
  <si>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</si>
  <si>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</si>
  <si>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</si>
  <si>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</si>
  <si>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</si>
  <si>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</si>
  <si>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</si>
  <si>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</si>
  <si>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</si>
  <si>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</si>
  <si>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</si>
  <si>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</si>
  <si>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</si>
  <si>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</si>
  <si>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</si>
  <si>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1   к  у  р  с</t>
  </si>
  <si>
    <t>ОП</t>
  </si>
  <si>
    <t>Общеобразовательная подготовка</t>
  </si>
  <si>
    <t>обяз. уч.</t>
  </si>
  <si>
    <t>сам. р. с.</t>
  </si>
  <si>
    <t>БД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</si>
  <si>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</si>
  <si>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</si>
  <si>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</si>
  <si>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</si>
  <si>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</si>
  <si>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</si>
  <si>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ПД</t>
  </si>
  <si>
    <t>Профильные дисциплины</t>
  </si>
  <si>
    <t>Математика</t>
  </si>
  <si>
    <t>ПП</t>
  </si>
  <si>
    <t>Профессиональная подготовка</t>
  </si>
  <si>
    <t>ОГСЭ</t>
  </si>
  <si>
    <t>Общий гуманитарный и социально-экономический цикл</t>
  </si>
  <si>
    <t xml:space="preserve">История 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</si>
  <si>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</si>
  <si>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</si>
  <si>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</si>
  <si>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</si>
  <si>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Всего часов</t>
  </si>
  <si>
    <t>ОГСЭ.04</t>
  </si>
  <si>
    <t>Русский язык и культура речи</t>
  </si>
  <si>
    <t>ОГСЭ.05</t>
  </si>
  <si>
    <t>ЕН</t>
  </si>
  <si>
    <t>Математический и общий естественнонаучный цикл</t>
  </si>
  <si>
    <t>ЕН.01</t>
  </si>
  <si>
    <t>П</t>
  </si>
  <si>
    <t>Профессиональный цикл</t>
  </si>
  <si>
    <t>Общепрофессиональные дисциплины</t>
  </si>
  <si>
    <t>ОП.01.</t>
  </si>
  <si>
    <t>Учебная практика</t>
  </si>
  <si>
    <t>Производственная практика</t>
  </si>
  <si>
    <t>3 КУРС</t>
  </si>
  <si>
    <t>3  к  у  р  с</t>
  </si>
  <si>
    <t>ОГСЭ.03</t>
  </si>
  <si>
    <t>ПМ</t>
  </si>
  <si>
    <t>Профессиональные модули</t>
  </si>
  <si>
    <t>ПМ. 02</t>
  </si>
  <si>
    <t>ЕН.03</t>
  </si>
  <si>
    <t>ОП.06</t>
  </si>
  <si>
    <t>ОП.03</t>
  </si>
  <si>
    <t>УП. 02.01</t>
  </si>
  <si>
    <t>География</t>
  </si>
  <si>
    <t>Естествознание</t>
  </si>
  <si>
    <t>ОГСЭ.02</t>
  </si>
  <si>
    <t>ОП.02</t>
  </si>
  <si>
    <t>ОП.05</t>
  </si>
  <si>
    <t>ПМ.01</t>
  </si>
  <si>
    <t>Всего по дисциплинам и МДК</t>
  </si>
  <si>
    <t>Всего по дисциплинам и МДК ( с концультациями в период обучения по циклам)</t>
  </si>
  <si>
    <t>ОГСЭ. 03</t>
  </si>
  <si>
    <t>ОГСЭ. 05</t>
  </si>
  <si>
    <t>Професиональный цикл</t>
  </si>
  <si>
    <t>Общепрофессионалные дисциплины</t>
  </si>
  <si>
    <t>Экономика организации</t>
  </si>
  <si>
    <t>МДК 02.03</t>
  </si>
  <si>
    <t>ПП. 02.01</t>
  </si>
  <si>
    <t>ПМ. 03</t>
  </si>
  <si>
    <t>МДК 03.01</t>
  </si>
  <si>
    <t>ПП 03.01</t>
  </si>
  <si>
    <t>Всего по десциплинам и МДК</t>
  </si>
  <si>
    <t>Всего по дисциплинам и МДК (с консультациями в период обучения по циклам)</t>
  </si>
  <si>
    <t>МДК 02.02</t>
  </si>
  <si>
    <t>УП 01.01</t>
  </si>
  <si>
    <t>МДК 03.02</t>
  </si>
  <si>
    <t>ПДП</t>
  </si>
  <si>
    <t>Преддипломная практика</t>
  </si>
  <si>
    <t>Всего час в неделю</t>
  </si>
  <si>
    <t xml:space="preserve">  2 мар. – 28 мар.</t>
  </si>
  <si>
    <t>27 апр. – 30 мая</t>
  </si>
  <si>
    <t xml:space="preserve">  30 нояб. – 26 дек.</t>
  </si>
  <si>
    <t>Безопасность жизнедеятельности</t>
  </si>
  <si>
    <t>ГБПОУ РО "Новочеркасский колледж промышленных технологий и управления"</t>
  </si>
  <si>
    <t>ГБПОУ РО  "Новочеркасский колледж промышленных технологий и управления"</t>
  </si>
  <si>
    <t xml:space="preserve">Квалификация: операционный логист </t>
  </si>
  <si>
    <t>по специальности среднего профессионального образования 38.02.03 Операционная деятельность в логистике</t>
  </si>
  <si>
    <t>Нормативный срок обучения - 2 года 10 месяцев</t>
  </si>
  <si>
    <t>по специальности  среднего профессионального образования 38.02.03 Операционная деятельность в логистике</t>
  </si>
  <si>
    <t>Квалификация: операционный логист</t>
  </si>
  <si>
    <t>ОГСЭ.01</t>
  </si>
  <si>
    <t>Основы философии</t>
  </si>
  <si>
    <t>Информационные технологии в профессиональной деятельности</t>
  </si>
  <si>
    <t>Статистика</t>
  </si>
  <si>
    <t>ОП.04</t>
  </si>
  <si>
    <t>Документационное обеспечение управления</t>
  </si>
  <si>
    <t>Финансы, денежное обращение и кредит</t>
  </si>
  <si>
    <t>ОП.07</t>
  </si>
  <si>
    <t>Бухгалтерский учет</t>
  </si>
  <si>
    <t>Маркетинг</t>
  </si>
  <si>
    <t>ОП.08</t>
  </si>
  <si>
    <t>ОП.14.</t>
  </si>
  <si>
    <t>ОП.11</t>
  </si>
  <si>
    <t>Налоги и налогообложение</t>
  </si>
  <si>
    <t>ОП.10</t>
  </si>
  <si>
    <t>Международный менеджмент в области логистики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</si>
  <si>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</si>
  <si>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</si>
  <si>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Оценка рентабельности системы складирования и оптимизации внутрипроизводственных потоковых процессов</t>
  </si>
  <si>
    <t>Документационное обеспечение логистических процессов</t>
  </si>
  <si>
    <t>МДК   .01.02</t>
  </si>
  <si>
    <t>ПП.01.01</t>
  </si>
  <si>
    <t>Оптимизация ресурсов организаций (подразделенний). связанных с материальными и нематериальными потоками</t>
  </si>
  <si>
    <t>ПМ.03</t>
  </si>
  <si>
    <t>Проектирование логистических систем</t>
  </si>
  <si>
    <t>МДК  .03.03</t>
  </si>
  <si>
    <t>МДК .03.04</t>
  </si>
  <si>
    <t>Проектирование бизнес процессов</t>
  </si>
  <si>
    <t>Нормативный срок обучения -2 года 10 месяцев</t>
  </si>
  <si>
    <t>Менеджмент</t>
  </si>
  <si>
    <t>Правовое обеспечение профессиональной деятельности</t>
  </si>
  <si>
    <t>ОП.12</t>
  </si>
  <si>
    <t>Аудит</t>
  </si>
  <si>
    <t>ОП.09</t>
  </si>
  <si>
    <t>Анализ финансово-хозяйственной деятельности</t>
  </si>
  <si>
    <t>Управление логистическими процессами в закупках, производстве и распределении</t>
  </si>
  <si>
    <t>МДК. 02.01.</t>
  </si>
  <si>
    <t>Основы управления логистическими процессами в закупках, производстве и распределении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</si>
  <si>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</si>
  <si>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</t>
  </si>
  <si>
    <t>Оценка инвестиционных проектов в логистической системе</t>
  </si>
  <si>
    <t>УП.03.01</t>
  </si>
  <si>
    <t>1 сент. - 26 сент.</t>
  </si>
  <si>
    <t xml:space="preserve">  28 сент. - 31 окт.</t>
  </si>
  <si>
    <t xml:space="preserve">  2 нояб. - 28 нояб.</t>
  </si>
  <si>
    <t xml:space="preserve"> 28 дек. – 2 янв.</t>
  </si>
  <si>
    <t>4 янв. – 9 янв.</t>
  </si>
  <si>
    <t xml:space="preserve"> 1 фев. - 27 февр.</t>
  </si>
  <si>
    <t xml:space="preserve">  1 мар. – 27 мар.</t>
  </si>
  <si>
    <t xml:space="preserve">  29 марта –24 апр.</t>
  </si>
  <si>
    <t xml:space="preserve">  31 мая – 26 июня</t>
  </si>
  <si>
    <t>28 июня. – 31 июля.</t>
  </si>
  <si>
    <t>2 авг.-28 авг.</t>
  </si>
  <si>
    <t xml:space="preserve"> 30 сент. -  26 окт.</t>
  </si>
  <si>
    <t>28 окт. -30 ноя.</t>
  </si>
  <si>
    <t xml:space="preserve">  2 дек. – 28 дек.</t>
  </si>
  <si>
    <t xml:space="preserve">  30 дек. – 4 янв.</t>
  </si>
  <si>
    <t xml:space="preserve"> 6 янв. –11 янв.</t>
  </si>
  <si>
    <t xml:space="preserve">  27 янв. - 29 фев.</t>
  </si>
  <si>
    <t xml:space="preserve"> 30 марта – 25 апр.</t>
  </si>
  <si>
    <t xml:space="preserve">  1  июня – 27 июня</t>
  </si>
  <si>
    <t>29 июн.-25 июл</t>
  </si>
  <si>
    <t>27 июля.-29 авг.</t>
  </si>
  <si>
    <t>МДК .01.01</t>
  </si>
  <si>
    <t>ПМ.04</t>
  </si>
  <si>
    <t>Оценка эффективности работы логистических систем и контроль логистических операций</t>
  </si>
  <si>
    <t>МДК  .04.01</t>
  </si>
  <si>
    <t>Основы контроля и оценки эффективности функционирования логистических систем и операций</t>
  </si>
  <si>
    <t>МДК. 04.02</t>
  </si>
  <si>
    <t>Стратегическая логистика</t>
  </si>
  <si>
    <t>УП.04.01</t>
  </si>
  <si>
    <t>ПП  .04.011</t>
  </si>
  <si>
    <t xml:space="preserve">  1 - 27 октября.</t>
  </si>
  <si>
    <t xml:space="preserve">  29 ок. -24 ноября</t>
  </si>
  <si>
    <t xml:space="preserve">   26 ноября -22 дек..</t>
  </si>
  <si>
    <t xml:space="preserve"> 31 дек. – 12 янв.                             </t>
  </si>
  <si>
    <t xml:space="preserve">14 янв.-26 январ.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</si>
  <si>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</si>
  <si>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</si>
  <si>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</si>
  <si>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</si>
  <si>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</si>
  <si>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>1 июля. –27 июля.</t>
  </si>
  <si>
    <t xml:space="preserve">  29 июля - 31 авг.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</si>
  <si>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</si>
  <si>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</si>
  <si>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</si>
  <si>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</si>
  <si>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</si>
  <si>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</si>
  <si>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</si>
  <si>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</si>
  <si>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</si>
  <si>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</si>
  <si>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</si>
  <si>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ОУД.09</t>
  </si>
  <si>
    <t xml:space="preserve">Обществознание </t>
  </si>
  <si>
    <t>ОУД.10</t>
  </si>
  <si>
    <t>Экономика</t>
  </si>
  <si>
    <t>ОУД .11</t>
  </si>
  <si>
    <t>Право</t>
  </si>
  <si>
    <t>ОУД.12</t>
  </si>
  <si>
    <t>ОУД. 13</t>
  </si>
  <si>
    <t>Астрономия</t>
  </si>
  <si>
    <t>ОУД.14</t>
  </si>
  <si>
    <t>сам.р.с.</t>
  </si>
  <si>
    <t>ПОО</t>
  </si>
  <si>
    <t>Предлагаемые ОО</t>
  </si>
  <si>
    <t>ОУД.15</t>
  </si>
  <si>
    <t>Технология профессиональной деятельности</t>
  </si>
  <si>
    <t>по профессии среднего профессионального образования  38.02.03 Операционная деятельность в логистике</t>
  </si>
  <si>
    <t>"_____" ____________2019 г.</t>
  </si>
  <si>
    <t xml:space="preserve">  2-29 сент.</t>
  </si>
  <si>
    <t xml:space="preserve"> 1 сент .- 28 сент.</t>
  </si>
  <si>
    <t xml:space="preserve"> 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</si>
</sst>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/>
    <xf numFmtId="0" fontId="0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17" fillId="0" borderId="5" xfId="0" applyFont="1" applyBorder="1" applyAlignment="1">
      <alignment textRotation="90"/>
    </xf>
    <xf numFmtId="0" fontId="17" fillId="0" borderId="3" xfId="0" applyFont="1" applyBorder="1" applyAlignment="1">
      <alignment textRotation="90"/>
    </xf>
    <xf numFmtId="0" fontId="17" fillId="0" borderId="5" xfId="0" applyFont="1" applyBorder="1" applyAlignment="1">
      <alignment textRotation="90" wrapText="1"/>
    </xf>
    <xf numFmtId="0" fontId="17" fillId="0" borderId="4" xfId="0" applyFont="1" applyBorder="1" applyAlignment="1">
      <alignment textRotation="90" wrapText="1"/>
    </xf>
    <xf numFmtId="0" fontId="17" fillId="0" borderId="23" xfId="0" applyFont="1" applyBorder="1" applyAlignment="1">
      <alignment textRotation="90"/>
    </xf>
    <xf numFmtId="0" fontId="17" fillId="0" borderId="4" xfId="0" applyFont="1" applyBorder="1" applyAlignment="1">
      <alignment textRotation="90"/>
    </xf>
    <xf numFmtId="0" fontId="17" fillId="0" borderId="2" xfId="0" applyFont="1" applyBorder="1" applyAlignment="1">
      <alignment horizontal="center" textRotation="90"/>
    </xf>
    <xf numFmtId="0" fontId="19" fillId="0" borderId="22" xfId="1" applyFont="1" applyBorder="1" applyAlignment="1" applyProtection="1">
      <alignment horizontal="center" textRotation="90"/>
    </xf>
    <xf numFmtId="0" fontId="18" fillId="0" borderId="12" xfId="0" applyFont="1" applyBorder="1"/>
    <xf numFmtId="0" fontId="17" fillId="0" borderId="7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 wrapText="1"/>
    </xf>
    <xf numFmtId="0" fontId="18" fillId="0" borderId="24" xfId="0" applyFont="1" applyBorder="1"/>
    <xf numFmtId="0" fontId="17" fillId="0" borderId="11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 wrapText="1"/>
    </xf>
    <xf numFmtId="0" fontId="17" fillId="7" borderId="2" xfId="0" applyFont="1" applyFill="1" applyBorder="1" applyAlignment="1">
      <alignment horizontal="center" vertical="center" textRotation="90" wrapText="1"/>
    </xf>
    <xf numFmtId="0" fontId="18" fillId="0" borderId="13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22" xfId="1" applyFont="1" applyBorder="1" applyAlignment="1" applyProtection="1">
      <alignment horizontal="center" textRotation="90"/>
    </xf>
    <xf numFmtId="0" fontId="23" fillId="0" borderId="12" xfId="0" applyFont="1" applyBorder="1"/>
    <xf numFmtId="0" fontId="23" fillId="0" borderId="24" xfId="0" applyFont="1" applyBorder="1"/>
    <xf numFmtId="0" fontId="23" fillId="0" borderId="13" xfId="0" applyFont="1" applyBorder="1"/>
    <xf numFmtId="0" fontId="17" fillId="4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6" borderId="22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wrapText="1"/>
    </xf>
    <xf numFmtId="0" fontId="7" fillId="10" borderId="1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textRotation="90"/>
    </xf>
    <xf numFmtId="0" fontId="17" fillId="0" borderId="5" xfId="0" applyFont="1" applyBorder="1" applyAlignment="1">
      <alignment vertical="center" textRotation="90"/>
    </xf>
    <xf numFmtId="0" fontId="4" fillId="13" borderId="11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17" fillId="14" borderId="11" xfId="0" applyFont="1" applyFill="1" applyBorder="1" applyAlignment="1">
      <alignment horizontal="center" vertical="center"/>
    </xf>
    <xf numFmtId="0" fontId="17" fillId="14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wrapText="1"/>
    </xf>
    <xf numFmtId="0" fontId="7" fillId="13" borderId="11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wrapText="1"/>
    </xf>
    <xf numFmtId="0" fontId="27" fillId="14" borderId="5" xfId="0" applyFont="1" applyFill="1" applyBorder="1" applyAlignment="1">
      <alignment horizontal="center" wrapText="1"/>
    </xf>
    <xf numFmtId="0" fontId="21" fillId="14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wrapText="1"/>
    </xf>
    <xf numFmtId="0" fontId="7" fillId="14" borderId="22" xfId="0" applyFont="1" applyFill="1" applyBorder="1" applyAlignment="1">
      <alignment horizontal="center" wrapText="1"/>
    </xf>
    <xf numFmtId="0" fontId="7" fillId="11" borderId="5" xfId="0" applyFont="1" applyFill="1" applyBorder="1" applyAlignment="1">
      <alignment horizontal="center" wrapText="1"/>
    </xf>
    <xf numFmtId="0" fontId="7" fillId="11" borderId="12" xfId="0" applyFont="1" applyFill="1" applyBorder="1" applyAlignment="1">
      <alignment horizont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38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7" fillId="10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textRotation="90"/>
    </xf>
    <xf numFmtId="0" fontId="29" fillId="10" borderId="12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31" fillId="0" borderId="22" xfId="1" applyFont="1" applyBorder="1" applyAlignment="1" applyProtection="1">
      <alignment horizontal="center" textRotation="90"/>
    </xf>
    <xf numFmtId="0" fontId="0" fillId="0" borderId="12" xfId="0" applyBorder="1"/>
    <xf numFmtId="0" fontId="0" fillId="0" borderId="24" xfId="0" applyBorder="1"/>
    <xf numFmtId="0" fontId="0" fillId="0" borderId="13" xfId="0" applyBorder="1"/>
    <xf numFmtId="0" fontId="6" fillId="15" borderId="5" xfId="0" applyFont="1" applyFill="1" applyBorder="1" applyAlignment="1">
      <alignment horizontal="center" wrapText="1"/>
    </xf>
    <xf numFmtId="0" fontId="10" fillId="15" borderId="11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11" fillId="17" borderId="11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18" borderId="5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12" fillId="19" borderId="11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/>
    </xf>
    <xf numFmtId="0" fontId="12" fillId="20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3" fillId="19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6" fillId="21" borderId="5" xfId="0" applyFont="1" applyFill="1" applyBorder="1" applyAlignment="1">
      <alignment horizontal="center" wrapText="1"/>
    </xf>
    <xf numFmtId="0" fontId="12" fillId="21" borderId="11" xfId="0" applyFont="1" applyFill="1" applyBorder="1" applyAlignment="1">
      <alignment horizontal="center" vertical="center"/>
    </xf>
    <xf numFmtId="0" fontId="0" fillId="0" borderId="0" xfId="0" applyFill="1"/>
    <xf numFmtId="0" fontId="12" fillId="22" borderId="4" xfId="0" applyFont="1" applyFill="1" applyBorder="1" applyAlignment="1">
      <alignment horizontal="center" vertical="center"/>
    </xf>
    <xf numFmtId="0" fontId="35" fillId="17" borderId="11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/>
    </xf>
    <xf numFmtId="0" fontId="14" fillId="17" borderId="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horizontal="center"/>
    </xf>
    <xf numFmtId="0" fontId="17" fillId="2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17" fillId="24" borderId="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34" fillId="21" borderId="15" xfId="0" applyFont="1" applyFill="1" applyBorder="1" applyAlignment="1">
      <alignment horizontal="center" vertical="center" wrapText="1"/>
    </xf>
    <xf numFmtId="0" fontId="34" fillId="21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15" borderId="5" xfId="0" applyFont="1" applyFill="1" applyBorder="1" applyAlignment="1">
      <alignment horizontal="center" vertical="center" wrapText="1"/>
    </xf>
    <xf numFmtId="0" fontId="32" fillId="15" borderId="5" xfId="0" applyFont="1" applyFill="1" applyBorder="1" applyAlignment="1">
      <alignment horizontal="center" vertical="center" wrapText="1"/>
    </xf>
    <xf numFmtId="0" fontId="32" fillId="1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27" fillId="6" borderId="26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6" fillId="6" borderId="34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textRotation="90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36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 vertical="center" wrapText="1"/>
    </xf>
    <xf numFmtId="0" fontId="28" fillId="14" borderId="34" xfId="0" applyFont="1" applyFill="1" applyBorder="1" applyAlignment="1">
      <alignment horizontal="center" vertical="center" wrapText="1"/>
    </xf>
    <xf numFmtId="0" fontId="28" fillId="14" borderId="3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26" fillId="14" borderId="34" xfId="0" applyFont="1" applyFill="1" applyBorder="1" applyAlignment="1">
      <alignment horizontal="center" vertical="center" wrapText="1"/>
    </xf>
    <xf numFmtId="0" fontId="26" fillId="14" borderId="35" xfId="0" applyFont="1" applyFill="1" applyBorder="1" applyAlignment="1">
      <alignment horizontal="center" vertical="center" wrapText="1"/>
    </xf>
    <xf numFmtId="0" fontId="26" fillId="14" borderId="3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10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wrapText="1"/>
    </xf>
    <xf numFmtId="0" fontId="17" fillId="25" borderId="11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/>
    </xf>
    <xf numFmtId="0" fontId="17" fillId="26" borderId="4" xfId="0" applyFont="1" applyFill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 wrapText="1"/>
    </xf>
    <xf numFmtId="0" fontId="17" fillId="27" borderId="4" xfId="0" applyFont="1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 wrapText="1"/>
    </xf>
    <xf numFmtId="0" fontId="17" fillId="28" borderId="4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0" fontId="21" fillId="28" borderId="11" xfId="0" applyFont="1" applyFill="1" applyBorder="1" applyAlignment="1">
      <alignment horizontal="center"/>
    </xf>
    <xf numFmtId="0" fontId="17" fillId="28" borderId="4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17" fillId="27" borderId="11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7" fillId="27" borderId="5" xfId="0" applyFont="1" applyFill="1" applyBorder="1" applyAlignment="1">
      <alignment horizontal="center"/>
    </xf>
    <xf numFmtId="0" fontId="17" fillId="27" borderId="12" xfId="0" applyFont="1" applyFill="1" applyBorder="1" applyAlignment="1">
      <alignment horizontal="center"/>
    </xf>
    <xf numFmtId="0" fontId="17" fillId="27" borderId="4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center" vertical="center"/>
    </xf>
    <xf numFmtId="0" fontId="17" fillId="29" borderId="11" xfId="0" applyFont="1" applyFill="1" applyBorder="1" applyAlignment="1">
      <alignment horizontal="center"/>
    </xf>
    <xf numFmtId="0" fontId="17" fillId="29" borderId="11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 vertical="center"/>
    </xf>
    <xf numFmtId="0" fontId="17" fillId="29" borderId="11" xfId="0" applyFont="1" applyFill="1" applyBorder="1" applyAlignment="1">
      <alignment horizontal="center" vertical="center"/>
    </xf>
    <xf numFmtId="0" fontId="17" fillId="30" borderId="11" xfId="0" applyFont="1" applyFill="1" applyBorder="1" applyAlignment="1">
      <alignment horizontal="center"/>
    </xf>
    <xf numFmtId="0" fontId="17" fillId="30" borderId="11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 textRotation="90"/>
    </xf>
    <xf numFmtId="0" fontId="21" fillId="8" borderId="1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3300"/>
      <color rgb="FF336600"/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opLeftCell="B23" zoomScale="90" zoomScaleNormal="90" workbookViewId="0">
      <selection activeCell="X37" sqref="X37"/>
    </sheetView>
  </sheetViews>
  <sheetFormatPr defaultRowHeight="15"/>
  <cols>
    <col min="1" max="1" width="3.85546875" customWidth="1"/>
    <col min="3" max="3" width="14.5703125" customWidth="1"/>
    <col min="4" max="4" width="9.140625" customWidth="1"/>
    <col min="5" max="21" width="4.42578125" customWidth="1"/>
    <col min="22" max="22" width="6.42578125" customWidth="1"/>
    <col min="23" max="23" width="6.28515625" customWidth="1"/>
    <col min="24" max="47" width="4.42578125" customWidth="1"/>
    <col min="48" max="48" width="6.5703125" customWidth="1"/>
    <col min="49" max="50" width="4.42578125" customWidth="1"/>
    <col min="51" max="51" width="4.28515625" customWidth="1"/>
    <col min="52" max="53" width="4.42578125" customWidth="1"/>
    <col min="54" max="54" width="4.5703125" customWidth="1"/>
    <col min="55" max="58" width="4.42578125" customWidth="1"/>
  </cols>
  <sheetData>
    <row r="1" spans="1:59">
      <c r="A1" s="1"/>
      <c r="B1" s="1"/>
      <c r="C1" s="1"/>
      <c r="D1" s="1"/>
      <c r="AO1" s="216" t="s">
        <v>0</v>
      </c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</row>
    <row r="2" spans="1:59">
      <c r="A2" s="1"/>
      <c r="B2" s="1"/>
      <c r="C2" s="1"/>
      <c r="D2" s="1"/>
      <c r="AO2" s="2" t="s">
        <v>1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>
      <c r="A3" s="1"/>
      <c r="B3" s="1"/>
      <c r="C3" s="1"/>
      <c r="D3" s="1"/>
      <c r="AO3" s="2" t="s">
        <v>2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>
      <c r="A4" s="1"/>
      <c r="B4" s="1"/>
      <c r="C4" s="1"/>
      <c r="D4" s="1"/>
      <c r="AO4" s="217" t="s">
        <v>219</v>
      </c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</row>
    <row r="5" spans="1:59">
      <c r="A5" s="218" t="s">
        <v>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</row>
    <row r="6" spans="1:59">
      <c r="A6" s="226" t="s">
        <v>102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</row>
    <row r="7" spans="1:59">
      <c r="A7" s="226" t="s">
        <v>218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</row>
    <row r="8" spans="1:59" ht="15.75" customHeight="1" thickBot="1">
      <c r="A8" s="227" t="s">
        <v>103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6" t="s">
        <v>4</v>
      </c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119"/>
      <c r="BD8" s="119"/>
      <c r="BE8" s="119"/>
    </row>
    <row r="9" spans="1:59" ht="19.5" thickBot="1">
      <c r="A9" s="1"/>
      <c r="B9" s="228" t="s">
        <v>105</v>
      </c>
      <c r="C9" s="228"/>
      <c r="D9" s="228"/>
      <c r="E9" s="228"/>
      <c r="F9" s="228"/>
      <c r="G9" s="228"/>
      <c r="H9" s="228"/>
      <c r="I9" s="228"/>
      <c r="J9" s="3"/>
      <c r="K9" s="3"/>
      <c r="L9" s="3"/>
      <c r="M9" s="3"/>
      <c r="N9" s="4"/>
      <c r="O9" s="4"/>
      <c r="P9" s="4"/>
      <c r="Q9" s="4"/>
      <c r="R9" s="4"/>
      <c r="S9" s="4"/>
      <c r="T9" s="5"/>
      <c r="U9" s="5"/>
      <c r="V9" s="5"/>
      <c r="W9" s="119"/>
      <c r="X9" s="219" t="s">
        <v>5</v>
      </c>
      <c r="Y9" s="220"/>
      <c r="Z9" s="220"/>
      <c r="AA9" s="220"/>
      <c r="AB9" s="220"/>
      <c r="AC9" s="221"/>
      <c r="AD9" s="5"/>
      <c r="AE9" s="5"/>
      <c r="AF9" s="5"/>
      <c r="AG9" s="5"/>
      <c r="AH9" s="5"/>
      <c r="AI9" s="5"/>
      <c r="AJ9" s="5"/>
      <c r="AK9" s="5"/>
      <c r="AL9" s="5"/>
      <c r="AM9" s="5"/>
      <c r="AN9" s="119"/>
      <c r="AO9" s="119"/>
      <c r="AP9" s="119"/>
      <c r="AQ9" s="5"/>
      <c r="AR9" s="119"/>
      <c r="AS9" s="119"/>
      <c r="AT9" s="175"/>
      <c r="AU9" s="175"/>
      <c r="AV9" s="119"/>
      <c r="AW9" s="119"/>
      <c r="AX9" s="5"/>
      <c r="AY9" s="5"/>
      <c r="AZ9" s="5"/>
      <c r="BA9" s="5"/>
      <c r="BB9" s="5"/>
      <c r="BC9" s="5"/>
      <c r="BD9" s="5"/>
      <c r="BE9" s="5"/>
    </row>
    <row r="10" spans="1:59" ht="81.75" customHeight="1" thickBot="1">
      <c r="A10" s="222" t="s">
        <v>6</v>
      </c>
      <c r="B10" s="222" t="s">
        <v>7</v>
      </c>
      <c r="C10" s="222" t="s">
        <v>8</v>
      </c>
      <c r="D10" s="222" t="s">
        <v>9</v>
      </c>
      <c r="E10" s="6" t="s">
        <v>220</v>
      </c>
      <c r="F10" s="206" t="s">
        <v>10</v>
      </c>
      <c r="G10" s="207"/>
      <c r="H10" s="209"/>
      <c r="I10" s="7" t="s">
        <v>180</v>
      </c>
      <c r="J10" s="206" t="s">
        <v>11</v>
      </c>
      <c r="K10" s="207"/>
      <c r="L10" s="209"/>
      <c r="M10" s="7" t="s">
        <v>181</v>
      </c>
      <c r="N10" s="206" t="s">
        <v>12</v>
      </c>
      <c r="O10" s="207"/>
      <c r="P10" s="209"/>
      <c r="Q10" s="120" t="s">
        <v>182</v>
      </c>
      <c r="R10" s="206" t="s">
        <v>13</v>
      </c>
      <c r="S10" s="207"/>
      <c r="T10" s="207"/>
      <c r="U10" s="207"/>
      <c r="V10" s="209"/>
      <c r="W10" s="8" t="s">
        <v>183</v>
      </c>
      <c r="X10" s="8" t="s">
        <v>184</v>
      </c>
      <c r="Y10" s="131" t="s">
        <v>14</v>
      </c>
      <c r="Z10" s="120" t="s">
        <v>185</v>
      </c>
      <c r="AA10" s="206" t="s">
        <v>15</v>
      </c>
      <c r="AB10" s="207"/>
      <c r="AC10" s="209"/>
      <c r="AD10" s="8" t="s">
        <v>186</v>
      </c>
      <c r="AE10" s="206" t="s">
        <v>16</v>
      </c>
      <c r="AF10" s="207"/>
      <c r="AG10" s="207"/>
      <c r="AH10" s="208"/>
      <c r="AI10" s="9" t="s">
        <v>187</v>
      </c>
      <c r="AJ10" s="206" t="s">
        <v>17</v>
      </c>
      <c r="AK10" s="207"/>
      <c r="AL10" s="209"/>
      <c r="AM10" s="9" t="s">
        <v>188</v>
      </c>
      <c r="AN10" s="206" t="s">
        <v>18</v>
      </c>
      <c r="AO10" s="207"/>
      <c r="AP10" s="209"/>
      <c r="AQ10" s="6" t="s">
        <v>189</v>
      </c>
      <c r="AR10" s="206" t="s">
        <v>19</v>
      </c>
      <c r="AS10" s="207"/>
      <c r="AT10" s="207"/>
      <c r="AU10" s="207"/>
      <c r="AV10" s="207"/>
      <c r="AW10" s="208"/>
      <c r="AX10" s="10" t="s">
        <v>190</v>
      </c>
      <c r="AY10" s="206" t="s">
        <v>20</v>
      </c>
      <c r="AZ10" s="207"/>
      <c r="BA10" s="209"/>
      <c r="BB10" s="6" t="s">
        <v>191</v>
      </c>
      <c r="BC10" s="206" t="s">
        <v>21</v>
      </c>
      <c r="BD10" s="207"/>
      <c r="BE10" s="207"/>
      <c r="BF10" s="207"/>
      <c r="BG10" s="132" t="s">
        <v>48</v>
      </c>
    </row>
    <row r="11" spans="1:59" ht="16.5" thickBot="1">
      <c r="A11" s="222"/>
      <c r="B11" s="222"/>
      <c r="C11" s="222"/>
      <c r="D11" s="222"/>
      <c r="E11" s="223" t="s">
        <v>22</v>
      </c>
      <c r="F11" s="223"/>
      <c r="G11" s="223"/>
      <c r="H11" s="223"/>
      <c r="I11" s="223"/>
      <c r="J11" s="224"/>
      <c r="K11" s="224"/>
      <c r="L11" s="224"/>
      <c r="M11" s="224"/>
      <c r="N11" s="223"/>
      <c r="O11" s="223"/>
      <c r="P11" s="223"/>
      <c r="Q11" s="223"/>
      <c r="R11" s="223"/>
      <c r="S11" s="223"/>
      <c r="T11" s="223"/>
      <c r="U11" s="223"/>
      <c r="V11" s="223"/>
      <c r="W11" s="224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4"/>
      <c r="AO11" s="224"/>
      <c r="AP11" s="224"/>
      <c r="AQ11" s="223"/>
      <c r="AR11" s="224"/>
      <c r="AS11" s="224"/>
      <c r="AT11" s="224"/>
      <c r="AU11" s="224"/>
      <c r="AV11" s="224"/>
      <c r="AW11" s="224"/>
      <c r="AX11" s="223"/>
      <c r="AY11" s="223"/>
      <c r="AZ11" s="223"/>
      <c r="BA11" s="223"/>
      <c r="BB11" s="223"/>
      <c r="BC11" s="223"/>
      <c r="BD11" s="223"/>
      <c r="BE11" s="223"/>
      <c r="BF11" s="223"/>
      <c r="BG11" s="133"/>
    </row>
    <row r="12" spans="1:59" ht="15.75" thickBot="1">
      <c r="A12" s="222"/>
      <c r="B12" s="222"/>
      <c r="C12" s="222"/>
      <c r="D12" s="222"/>
      <c r="E12" s="11">
        <v>35</v>
      </c>
      <c r="F12" s="12">
        <v>36</v>
      </c>
      <c r="G12" s="12">
        <v>37</v>
      </c>
      <c r="H12" s="12">
        <v>38</v>
      </c>
      <c r="I12" s="12">
        <v>39</v>
      </c>
      <c r="J12" s="12">
        <v>40</v>
      </c>
      <c r="K12" s="12">
        <v>41</v>
      </c>
      <c r="L12" s="13">
        <v>42</v>
      </c>
      <c r="M12" s="13">
        <v>43</v>
      </c>
      <c r="N12" s="13">
        <v>44</v>
      </c>
      <c r="O12" s="13">
        <v>45</v>
      </c>
      <c r="P12" s="13">
        <v>46</v>
      </c>
      <c r="Q12" s="13">
        <v>47</v>
      </c>
      <c r="R12" s="13">
        <v>48</v>
      </c>
      <c r="S12" s="13">
        <v>49</v>
      </c>
      <c r="T12" s="13">
        <v>50</v>
      </c>
      <c r="U12" s="13">
        <v>51</v>
      </c>
      <c r="V12" s="13"/>
      <c r="W12" s="13"/>
      <c r="X12" s="13">
        <v>1</v>
      </c>
      <c r="Y12" s="13">
        <v>2</v>
      </c>
      <c r="Z12" s="13">
        <v>3</v>
      </c>
      <c r="AA12" s="13">
        <v>4</v>
      </c>
      <c r="AB12" s="13">
        <v>5</v>
      </c>
      <c r="AC12" s="13">
        <v>6</v>
      </c>
      <c r="AD12" s="13">
        <v>7</v>
      </c>
      <c r="AE12" s="13">
        <v>8</v>
      </c>
      <c r="AF12" s="13">
        <v>9</v>
      </c>
      <c r="AG12" s="13">
        <v>10</v>
      </c>
      <c r="AH12" s="12">
        <v>11</v>
      </c>
      <c r="AI12" s="12">
        <v>12</v>
      </c>
      <c r="AJ12" s="12">
        <v>13</v>
      </c>
      <c r="AK12" s="12">
        <v>14</v>
      </c>
      <c r="AL12" s="13">
        <v>15</v>
      </c>
      <c r="AM12" s="12">
        <v>16</v>
      </c>
      <c r="AN12" s="12">
        <v>17</v>
      </c>
      <c r="AO12" s="12">
        <v>18</v>
      </c>
      <c r="AP12" s="12">
        <v>19</v>
      </c>
      <c r="AQ12" s="12">
        <v>20</v>
      </c>
      <c r="AR12" s="12">
        <v>21</v>
      </c>
      <c r="AS12" s="12">
        <v>22</v>
      </c>
      <c r="AT12" s="12"/>
      <c r="AU12" s="12"/>
      <c r="AV12" s="12">
        <v>23</v>
      </c>
      <c r="AW12" s="12">
        <v>24</v>
      </c>
      <c r="AX12" s="14">
        <v>25</v>
      </c>
      <c r="AY12" s="12">
        <v>26</v>
      </c>
      <c r="AZ12" s="12">
        <v>27</v>
      </c>
      <c r="BA12" s="12">
        <v>28</v>
      </c>
      <c r="BB12" s="12">
        <v>29</v>
      </c>
      <c r="BC12" s="12">
        <v>30</v>
      </c>
      <c r="BD12" s="12">
        <v>31</v>
      </c>
      <c r="BE12" s="12">
        <v>32</v>
      </c>
      <c r="BF12" s="12">
        <v>33</v>
      </c>
      <c r="BG12" s="134"/>
    </row>
    <row r="13" spans="1:59" ht="16.5" thickBot="1">
      <c r="A13" s="222"/>
      <c r="B13" s="222"/>
      <c r="C13" s="222"/>
      <c r="D13" s="222"/>
      <c r="E13" s="225" t="s">
        <v>23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134"/>
    </row>
    <row r="14" spans="1:59" ht="15.75" thickBot="1">
      <c r="A14" s="222"/>
      <c r="B14" s="222"/>
      <c r="C14" s="222"/>
      <c r="D14" s="222"/>
      <c r="E14" s="15">
        <v>1</v>
      </c>
      <c r="F14" s="15">
        <v>2</v>
      </c>
      <c r="G14" s="15">
        <v>3</v>
      </c>
      <c r="H14" s="15">
        <v>4</v>
      </c>
      <c r="I14" s="15">
        <v>5</v>
      </c>
      <c r="J14" s="15">
        <v>6</v>
      </c>
      <c r="K14" s="15">
        <v>7</v>
      </c>
      <c r="L14" s="16">
        <v>8</v>
      </c>
      <c r="M14" s="16">
        <v>9</v>
      </c>
      <c r="N14" s="16">
        <v>10</v>
      </c>
      <c r="O14" s="16">
        <v>11</v>
      </c>
      <c r="P14" s="16">
        <v>12</v>
      </c>
      <c r="Q14" s="16">
        <v>13</v>
      </c>
      <c r="R14" s="16">
        <v>14</v>
      </c>
      <c r="S14" s="16">
        <v>15</v>
      </c>
      <c r="T14" s="16">
        <v>16</v>
      </c>
      <c r="U14" s="16">
        <v>17</v>
      </c>
      <c r="V14" s="16">
        <v>18</v>
      </c>
      <c r="W14" s="16">
        <v>19</v>
      </c>
      <c r="X14" s="16">
        <v>20</v>
      </c>
      <c r="Y14" s="16">
        <v>21</v>
      </c>
      <c r="Z14" s="16">
        <v>22</v>
      </c>
      <c r="AA14" s="16">
        <v>23</v>
      </c>
      <c r="AB14" s="16">
        <v>24</v>
      </c>
      <c r="AC14" s="16">
        <v>25</v>
      </c>
      <c r="AD14" s="16">
        <v>26</v>
      </c>
      <c r="AE14" s="16">
        <v>27</v>
      </c>
      <c r="AF14" s="16">
        <v>28</v>
      </c>
      <c r="AG14" s="16">
        <v>29</v>
      </c>
      <c r="AH14" s="16">
        <v>30</v>
      </c>
      <c r="AI14" s="16">
        <v>31</v>
      </c>
      <c r="AJ14" s="16">
        <v>32</v>
      </c>
      <c r="AK14" s="16">
        <v>33</v>
      </c>
      <c r="AL14" s="16">
        <v>34</v>
      </c>
      <c r="AM14" s="16">
        <v>35</v>
      </c>
      <c r="AN14" s="16">
        <v>36</v>
      </c>
      <c r="AO14" s="16">
        <v>37</v>
      </c>
      <c r="AP14" s="16">
        <v>38</v>
      </c>
      <c r="AQ14" s="16">
        <v>39</v>
      </c>
      <c r="AR14" s="16">
        <v>40</v>
      </c>
      <c r="AS14" s="15">
        <v>41</v>
      </c>
      <c r="AT14" s="15">
        <v>42</v>
      </c>
      <c r="AU14" s="15">
        <v>43</v>
      </c>
      <c r="AV14" s="317">
        <v>44</v>
      </c>
      <c r="AW14" s="318">
        <v>45</v>
      </c>
      <c r="AX14" s="10">
        <v>46</v>
      </c>
      <c r="AY14" s="15"/>
      <c r="AZ14" s="15"/>
      <c r="BA14" s="15"/>
      <c r="BB14" s="15"/>
      <c r="BC14" s="15"/>
      <c r="BD14" s="15"/>
      <c r="BE14" s="15"/>
      <c r="BF14" s="15"/>
      <c r="BG14" s="135"/>
    </row>
    <row r="15" spans="1:59" ht="15.75" thickBot="1">
      <c r="A15" s="210" t="s">
        <v>24</v>
      </c>
      <c r="B15" s="213" t="s">
        <v>25</v>
      </c>
      <c r="C15" s="214" t="s">
        <v>26</v>
      </c>
      <c r="D15" s="136" t="s">
        <v>27</v>
      </c>
      <c r="E15" s="137">
        <f>E17+E33</f>
        <v>36</v>
      </c>
      <c r="F15" s="137">
        <f t="shared" ref="F15:U15" si="0">F17+F33</f>
        <v>36</v>
      </c>
      <c r="G15" s="137">
        <f t="shared" si="0"/>
        <v>36</v>
      </c>
      <c r="H15" s="137">
        <f t="shared" si="0"/>
        <v>36</v>
      </c>
      <c r="I15" s="137">
        <f t="shared" si="0"/>
        <v>36</v>
      </c>
      <c r="J15" s="137">
        <f t="shared" si="0"/>
        <v>36</v>
      </c>
      <c r="K15" s="137">
        <f t="shared" si="0"/>
        <v>36</v>
      </c>
      <c r="L15" s="137">
        <f t="shared" si="0"/>
        <v>36</v>
      </c>
      <c r="M15" s="137">
        <f t="shared" si="0"/>
        <v>36</v>
      </c>
      <c r="N15" s="137">
        <f t="shared" si="0"/>
        <v>36</v>
      </c>
      <c r="O15" s="137">
        <f t="shared" si="0"/>
        <v>36</v>
      </c>
      <c r="P15" s="137">
        <f t="shared" si="0"/>
        <v>36</v>
      </c>
      <c r="Q15" s="137">
        <f t="shared" si="0"/>
        <v>36</v>
      </c>
      <c r="R15" s="137">
        <f t="shared" si="0"/>
        <v>36</v>
      </c>
      <c r="S15" s="137">
        <f t="shared" si="0"/>
        <v>36</v>
      </c>
      <c r="T15" s="137">
        <f t="shared" si="0"/>
        <v>36</v>
      </c>
      <c r="U15" s="137">
        <f t="shared" si="0"/>
        <v>36</v>
      </c>
      <c r="V15" s="138">
        <f t="shared" ref="V15:V16" si="1">SUM(V17+V33)</f>
        <v>612</v>
      </c>
      <c r="W15" s="139"/>
      <c r="X15" s="137">
        <f>X17+X33+X49</f>
        <v>36</v>
      </c>
      <c r="Y15" s="137">
        <f t="shared" ref="Y15:AV15" si="2">Y17+Y33+Y49</f>
        <v>36</v>
      </c>
      <c r="Z15" s="137">
        <f t="shared" si="2"/>
        <v>36</v>
      </c>
      <c r="AA15" s="137">
        <f t="shared" si="2"/>
        <v>36</v>
      </c>
      <c r="AB15" s="137">
        <f t="shared" si="2"/>
        <v>36</v>
      </c>
      <c r="AC15" s="137">
        <f t="shared" si="2"/>
        <v>36</v>
      </c>
      <c r="AD15" s="137">
        <f t="shared" si="2"/>
        <v>36</v>
      </c>
      <c r="AE15" s="137">
        <f t="shared" si="2"/>
        <v>36</v>
      </c>
      <c r="AF15" s="137">
        <f t="shared" si="2"/>
        <v>36</v>
      </c>
      <c r="AG15" s="137">
        <f t="shared" si="2"/>
        <v>36</v>
      </c>
      <c r="AH15" s="137">
        <f t="shared" si="2"/>
        <v>36</v>
      </c>
      <c r="AI15" s="137">
        <f t="shared" si="2"/>
        <v>36</v>
      </c>
      <c r="AJ15" s="137">
        <f t="shared" si="2"/>
        <v>36</v>
      </c>
      <c r="AK15" s="137">
        <f t="shared" si="2"/>
        <v>36</v>
      </c>
      <c r="AL15" s="137">
        <f t="shared" si="2"/>
        <v>36</v>
      </c>
      <c r="AM15" s="137">
        <f t="shared" si="2"/>
        <v>36</v>
      </c>
      <c r="AN15" s="137">
        <f t="shared" si="2"/>
        <v>36</v>
      </c>
      <c r="AO15" s="137">
        <f t="shared" si="2"/>
        <v>36</v>
      </c>
      <c r="AP15" s="137">
        <f t="shared" si="2"/>
        <v>36</v>
      </c>
      <c r="AQ15" s="137">
        <f t="shared" si="2"/>
        <v>36</v>
      </c>
      <c r="AR15" s="137">
        <f t="shared" si="2"/>
        <v>36</v>
      </c>
      <c r="AS15" s="137">
        <f t="shared" si="2"/>
        <v>36</v>
      </c>
      <c r="AT15" s="319"/>
      <c r="AU15" s="319"/>
      <c r="AV15" s="137">
        <f t="shared" si="2"/>
        <v>792</v>
      </c>
      <c r="AW15" s="140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>
        <f>V15+AV15</f>
        <v>1404</v>
      </c>
    </row>
    <row r="16" spans="1:59" ht="15.75" thickBot="1">
      <c r="A16" s="211"/>
      <c r="B16" s="213"/>
      <c r="C16" s="214"/>
      <c r="D16" s="136" t="s">
        <v>28</v>
      </c>
      <c r="E16" s="137">
        <f>E18+E34</f>
        <v>18</v>
      </c>
      <c r="F16" s="137">
        <f t="shared" ref="F16:U16" si="3">F18+F34</f>
        <v>18</v>
      </c>
      <c r="G16" s="137">
        <f t="shared" si="3"/>
        <v>18</v>
      </c>
      <c r="H16" s="137">
        <f t="shared" si="3"/>
        <v>18</v>
      </c>
      <c r="I16" s="137">
        <f t="shared" si="3"/>
        <v>18</v>
      </c>
      <c r="J16" s="137">
        <f t="shared" si="3"/>
        <v>18</v>
      </c>
      <c r="K16" s="137">
        <f t="shared" si="3"/>
        <v>18</v>
      </c>
      <c r="L16" s="137">
        <f t="shared" si="3"/>
        <v>18</v>
      </c>
      <c r="M16" s="137">
        <f t="shared" si="3"/>
        <v>18</v>
      </c>
      <c r="N16" s="137">
        <f t="shared" si="3"/>
        <v>18</v>
      </c>
      <c r="O16" s="137">
        <f t="shared" si="3"/>
        <v>18</v>
      </c>
      <c r="P16" s="137">
        <f t="shared" si="3"/>
        <v>18</v>
      </c>
      <c r="Q16" s="137">
        <f t="shared" si="3"/>
        <v>18</v>
      </c>
      <c r="R16" s="137">
        <f t="shared" si="3"/>
        <v>18</v>
      </c>
      <c r="S16" s="137">
        <f t="shared" si="3"/>
        <v>18</v>
      </c>
      <c r="T16" s="137">
        <f t="shared" si="3"/>
        <v>18</v>
      </c>
      <c r="U16" s="137">
        <f t="shared" si="3"/>
        <v>18</v>
      </c>
      <c r="V16" s="138">
        <f t="shared" si="1"/>
        <v>306</v>
      </c>
      <c r="W16" s="139"/>
      <c r="X16" s="137">
        <f>X18+X34+X50</f>
        <v>18</v>
      </c>
      <c r="Y16" s="137">
        <f t="shared" ref="Y16:AS16" si="4">Y18+Y34+Y50</f>
        <v>18</v>
      </c>
      <c r="Z16" s="137">
        <f t="shared" si="4"/>
        <v>18</v>
      </c>
      <c r="AA16" s="137">
        <f t="shared" si="4"/>
        <v>18</v>
      </c>
      <c r="AB16" s="137">
        <f t="shared" si="4"/>
        <v>18</v>
      </c>
      <c r="AC16" s="137">
        <f t="shared" si="4"/>
        <v>18</v>
      </c>
      <c r="AD16" s="137">
        <f t="shared" si="4"/>
        <v>18</v>
      </c>
      <c r="AE16" s="137">
        <f t="shared" si="4"/>
        <v>18</v>
      </c>
      <c r="AF16" s="137">
        <f t="shared" si="4"/>
        <v>18</v>
      </c>
      <c r="AG16" s="137">
        <f t="shared" si="4"/>
        <v>18</v>
      </c>
      <c r="AH16" s="137">
        <f t="shared" si="4"/>
        <v>18</v>
      </c>
      <c r="AI16" s="137">
        <f t="shared" si="4"/>
        <v>18</v>
      </c>
      <c r="AJ16" s="137">
        <f t="shared" si="4"/>
        <v>18</v>
      </c>
      <c r="AK16" s="137">
        <f t="shared" si="4"/>
        <v>18</v>
      </c>
      <c r="AL16" s="137">
        <f t="shared" si="4"/>
        <v>18</v>
      </c>
      <c r="AM16" s="137">
        <f t="shared" si="4"/>
        <v>18</v>
      </c>
      <c r="AN16" s="137">
        <f t="shared" si="4"/>
        <v>18</v>
      </c>
      <c r="AO16" s="137">
        <f t="shared" si="4"/>
        <v>18</v>
      </c>
      <c r="AP16" s="137">
        <f t="shared" si="4"/>
        <v>18</v>
      </c>
      <c r="AQ16" s="137">
        <f t="shared" si="4"/>
        <v>18</v>
      </c>
      <c r="AR16" s="137">
        <f t="shared" si="4"/>
        <v>18</v>
      </c>
      <c r="AS16" s="137">
        <f t="shared" si="4"/>
        <v>18</v>
      </c>
      <c r="AT16" s="319"/>
      <c r="AU16" s="319"/>
      <c r="AV16" s="137">
        <f t="shared" ref="AV16" si="5">AV18+AV34</f>
        <v>376</v>
      </c>
      <c r="AW16" s="140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>
        <f t="shared" ref="BG16:BG55" si="6">V16+AV16</f>
        <v>682</v>
      </c>
    </row>
    <row r="17" spans="1:59" ht="15.75" thickBot="1">
      <c r="A17" s="211"/>
      <c r="B17" s="203" t="s">
        <v>29</v>
      </c>
      <c r="C17" s="215" t="s">
        <v>30</v>
      </c>
      <c r="D17" s="143" t="s">
        <v>27</v>
      </c>
      <c r="E17" s="144">
        <f t="shared" ref="E17:V17" si="7">E19+E21+E23+E25+E27+E29+E31</f>
        <v>22</v>
      </c>
      <c r="F17" s="144">
        <f t="shared" si="7"/>
        <v>22</v>
      </c>
      <c r="G17" s="144">
        <f t="shared" si="7"/>
        <v>24</v>
      </c>
      <c r="H17" s="144">
        <f t="shared" si="7"/>
        <v>22</v>
      </c>
      <c r="I17" s="144">
        <f t="shared" si="7"/>
        <v>24</v>
      </c>
      <c r="J17" s="144">
        <f t="shared" si="7"/>
        <v>22</v>
      </c>
      <c r="K17" s="144">
        <f t="shared" si="7"/>
        <v>24</v>
      </c>
      <c r="L17" s="144">
        <f t="shared" si="7"/>
        <v>22</v>
      </c>
      <c r="M17" s="144">
        <f t="shared" si="7"/>
        <v>24</v>
      </c>
      <c r="N17" s="144">
        <f t="shared" si="7"/>
        <v>22</v>
      </c>
      <c r="O17" s="144">
        <f t="shared" si="7"/>
        <v>24</v>
      </c>
      <c r="P17" s="144">
        <f t="shared" si="7"/>
        <v>22</v>
      </c>
      <c r="Q17" s="144">
        <f t="shared" si="7"/>
        <v>24</v>
      </c>
      <c r="R17" s="144">
        <f t="shared" si="7"/>
        <v>22</v>
      </c>
      <c r="S17" s="144">
        <f t="shared" si="7"/>
        <v>24</v>
      </c>
      <c r="T17" s="144">
        <f t="shared" si="7"/>
        <v>22</v>
      </c>
      <c r="U17" s="144">
        <f t="shared" si="7"/>
        <v>22</v>
      </c>
      <c r="V17" s="145">
        <f t="shared" si="7"/>
        <v>388</v>
      </c>
      <c r="W17" s="139"/>
      <c r="X17" s="144">
        <f>X19+X21+X23+X25+X27+X29+X31</f>
        <v>20</v>
      </c>
      <c r="Y17" s="144">
        <f t="shared" ref="Y17:AR17" si="8">Y19+Y21+Y23+Y25+Y27+Y29+Y31</f>
        <v>22</v>
      </c>
      <c r="Z17" s="144">
        <f t="shared" si="8"/>
        <v>20</v>
      </c>
      <c r="AA17" s="144">
        <f t="shared" si="8"/>
        <v>20</v>
      </c>
      <c r="AB17" s="144">
        <f t="shared" si="8"/>
        <v>22</v>
      </c>
      <c r="AC17" s="144">
        <f t="shared" si="8"/>
        <v>24</v>
      </c>
      <c r="AD17" s="144">
        <f t="shared" si="8"/>
        <v>22</v>
      </c>
      <c r="AE17" s="144">
        <f t="shared" si="8"/>
        <v>22</v>
      </c>
      <c r="AF17" s="144">
        <f t="shared" si="8"/>
        <v>20</v>
      </c>
      <c r="AG17" s="144">
        <f t="shared" si="8"/>
        <v>20</v>
      </c>
      <c r="AH17" s="144">
        <f t="shared" si="8"/>
        <v>20</v>
      </c>
      <c r="AI17" s="144">
        <f t="shared" si="8"/>
        <v>20</v>
      </c>
      <c r="AJ17" s="144">
        <f t="shared" si="8"/>
        <v>20</v>
      </c>
      <c r="AK17" s="144">
        <f t="shared" si="8"/>
        <v>22</v>
      </c>
      <c r="AL17" s="144">
        <f t="shared" si="8"/>
        <v>22</v>
      </c>
      <c r="AM17" s="144">
        <f t="shared" si="8"/>
        <v>22</v>
      </c>
      <c r="AN17" s="144">
        <f t="shared" si="8"/>
        <v>20</v>
      </c>
      <c r="AO17" s="144">
        <f t="shared" si="8"/>
        <v>22</v>
      </c>
      <c r="AP17" s="144">
        <f t="shared" si="8"/>
        <v>20</v>
      </c>
      <c r="AQ17" s="144">
        <f t="shared" si="8"/>
        <v>20</v>
      </c>
      <c r="AR17" s="144">
        <f t="shared" si="8"/>
        <v>20</v>
      </c>
      <c r="AS17" s="144">
        <f t="shared" ref="AS17" si="9">AS19+AS21+AS23+AS25+AS27+AS29+AS31</f>
        <v>22</v>
      </c>
      <c r="AT17" s="320"/>
      <c r="AU17" s="320"/>
      <c r="AV17" s="146">
        <f>SUM(X17:AS17)</f>
        <v>462</v>
      </c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>
        <f t="shared" si="6"/>
        <v>850</v>
      </c>
    </row>
    <row r="18" spans="1:59" ht="15.75" thickBot="1">
      <c r="A18" s="211"/>
      <c r="B18" s="203"/>
      <c r="C18" s="215"/>
      <c r="D18" s="143" t="s">
        <v>28</v>
      </c>
      <c r="E18" s="144">
        <f>E20+E22+E24+E26+E28+E30+E32</f>
        <v>11</v>
      </c>
      <c r="F18" s="144">
        <f t="shared" ref="F18:U18" si="10">F20+F22+F24+F26+F28+F30+F32</f>
        <v>11</v>
      </c>
      <c r="G18" s="144">
        <f t="shared" si="10"/>
        <v>12</v>
      </c>
      <c r="H18" s="144">
        <f t="shared" si="10"/>
        <v>11</v>
      </c>
      <c r="I18" s="144">
        <f t="shared" si="10"/>
        <v>12</v>
      </c>
      <c r="J18" s="144">
        <f t="shared" si="10"/>
        <v>11</v>
      </c>
      <c r="K18" s="144">
        <f t="shared" si="10"/>
        <v>12</v>
      </c>
      <c r="L18" s="144">
        <f t="shared" si="10"/>
        <v>11</v>
      </c>
      <c r="M18" s="144">
        <f t="shared" si="10"/>
        <v>12</v>
      </c>
      <c r="N18" s="144">
        <f t="shared" si="10"/>
        <v>11</v>
      </c>
      <c r="O18" s="144">
        <f t="shared" si="10"/>
        <v>12</v>
      </c>
      <c r="P18" s="144">
        <f t="shared" si="10"/>
        <v>11</v>
      </c>
      <c r="Q18" s="144">
        <f t="shared" si="10"/>
        <v>12</v>
      </c>
      <c r="R18" s="144">
        <f t="shared" si="10"/>
        <v>11</v>
      </c>
      <c r="S18" s="144">
        <f t="shared" si="10"/>
        <v>13</v>
      </c>
      <c r="T18" s="144">
        <f t="shared" si="10"/>
        <v>11</v>
      </c>
      <c r="U18" s="144">
        <f t="shared" si="10"/>
        <v>11</v>
      </c>
      <c r="V18" s="147">
        <f>SUM(E18:U18)</f>
        <v>195</v>
      </c>
      <c r="W18" s="139"/>
      <c r="X18" s="144">
        <f>X20+X22+X24+X26+X28+X30+X32</f>
        <v>10</v>
      </c>
      <c r="Y18" s="144">
        <f t="shared" ref="Y18:AS18" si="11">Y20+Y22+Y24+Y26+Y28+Y30+Y32</f>
        <v>11</v>
      </c>
      <c r="Z18" s="144">
        <f t="shared" si="11"/>
        <v>10</v>
      </c>
      <c r="AA18" s="144">
        <f t="shared" si="11"/>
        <v>10</v>
      </c>
      <c r="AB18" s="144">
        <f t="shared" si="11"/>
        <v>11</v>
      </c>
      <c r="AC18" s="144">
        <f t="shared" si="11"/>
        <v>12</v>
      </c>
      <c r="AD18" s="144">
        <f t="shared" si="11"/>
        <v>11</v>
      </c>
      <c r="AE18" s="144">
        <f t="shared" si="11"/>
        <v>11</v>
      </c>
      <c r="AF18" s="144">
        <f t="shared" si="11"/>
        <v>10</v>
      </c>
      <c r="AG18" s="144">
        <f t="shared" si="11"/>
        <v>10</v>
      </c>
      <c r="AH18" s="144">
        <f t="shared" si="11"/>
        <v>10</v>
      </c>
      <c r="AI18" s="144">
        <f t="shared" si="11"/>
        <v>10</v>
      </c>
      <c r="AJ18" s="144">
        <f t="shared" si="11"/>
        <v>10</v>
      </c>
      <c r="AK18" s="144">
        <f t="shared" si="11"/>
        <v>11</v>
      </c>
      <c r="AL18" s="144">
        <f t="shared" si="11"/>
        <v>11</v>
      </c>
      <c r="AM18" s="144">
        <f t="shared" si="11"/>
        <v>11</v>
      </c>
      <c r="AN18" s="144">
        <f t="shared" si="11"/>
        <v>10</v>
      </c>
      <c r="AO18" s="144">
        <f t="shared" si="11"/>
        <v>11</v>
      </c>
      <c r="AP18" s="144">
        <f t="shared" si="11"/>
        <v>10</v>
      </c>
      <c r="AQ18" s="144">
        <f t="shared" si="11"/>
        <v>10</v>
      </c>
      <c r="AR18" s="144">
        <f t="shared" si="11"/>
        <v>10</v>
      </c>
      <c r="AS18" s="144">
        <f t="shared" si="11"/>
        <v>11</v>
      </c>
      <c r="AT18" s="320"/>
      <c r="AU18" s="320"/>
      <c r="AV18" s="146">
        <f t="shared" ref="AV18:AV55" si="12">SUM(X18:AS18)</f>
        <v>231</v>
      </c>
      <c r="AW18" s="140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>
        <f t="shared" si="6"/>
        <v>426</v>
      </c>
    </row>
    <row r="19" spans="1:59" ht="15.75" thickBot="1">
      <c r="A19" s="211"/>
      <c r="B19" s="202" t="s">
        <v>192</v>
      </c>
      <c r="C19" s="202" t="s">
        <v>31</v>
      </c>
      <c r="D19" s="148" t="s">
        <v>27</v>
      </c>
      <c r="E19" s="149">
        <v>2</v>
      </c>
      <c r="F19" s="149">
        <v>2</v>
      </c>
      <c r="G19" s="149">
        <v>2</v>
      </c>
      <c r="H19" s="149">
        <v>2</v>
      </c>
      <c r="I19" s="149">
        <v>2</v>
      </c>
      <c r="J19" s="149">
        <v>2</v>
      </c>
      <c r="K19" s="149">
        <v>2</v>
      </c>
      <c r="L19" s="149">
        <v>2</v>
      </c>
      <c r="M19" s="149">
        <v>2</v>
      </c>
      <c r="N19" s="149">
        <v>2</v>
      </c>
      <c r="O19" s="149">
        <v>2</v>
      </c>
      <c r="P19" s="149">
        <v>2</v>
      </c>
      <c r="Q19" s="149">
        <v>2</v>
      </c>
      <c r="R19" s="149">
        <v>2</v>
      </c>
      <c r="S19" s="149">
        <v>2</v>
      </c>
      <c r="T19" s="149">
        <v>2</v>
      </c>
      <c r="U19" s="149">
        <v>2</v>
      </c>
      <c r="V19" s="145">
        <f t="shared" ref="V19:V55" si="13">SUM(E19:U19)</f>
        <v>34</v>
      </c>
      <c r="W19" s="139"/>
      <c r="X19" s="149">
        <v>2</v>
      </c>
      <c r="Y19" s="149">
        <v>2</v>
      </c>
      <c r="Z19" s="149">
        <v>2</v>
      </c>
      <c r="AA19" s="149">
        <v>2</v>
      </c>
      <c r="AB19" s="149">
        <v>2</v>
      </c>
      <c r="AC19" s="149">
        <v>2</v>
      </c>
      <c r="AD19" s="149">
        <v>2</v>
      </c>
      <c r="AE19" s="149">
        <v>2</v>
      </c>
      <c r="AF19" s="149">
        <v>2</v>
      </c>
      <c r="AG19" s="149">
        <v>2</v>
      </c>
      <c r="AH19" s="149">
        <v>2</v>
      </c>
      <c r="AI19" s="149">
        <v>2</v>
      </c>
      <c r="AJ19" s="149">
        <v>2</v>
      </c>
      <c r="AK19" s="149">
        <v>2</v>
      </c>
      <c r="AL19" s="149">
        <v>2</v>
      </c>
      <c r="AM19" s="149">
        <v>2</v>
      </c>
      <c r="AN19" s="149">
        <v>2</v>
      </c>
      <c r="AO19" s="149">
        <v>2</v>
      </c>
      <c r="AP19" s="149">
        <v>2</v>
      </c>
      <c r="AQ19" s="149">
        <v>2</v>
      </c>
      <c r="AR19" s="149">
        <v>2</v>
      </c>
      <c r="AS19" s="149">
        <v>2</v>
      </c>
      <c r="AT19" s="320"/>
      <c r="AU19" s="320"/>
      <c r="AV19" s="146">
        <f t="shared" si="12"/>
        <v>44</v>
      </c>
      <c r="AW19" s="150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>
        <f t="shared" si="6"/>
        <v>78</v>
      </c>
    </row>
    <row r="20" spans="1:59" ht="15.75" thickBot="1">
      <c r="A20" s="211"/>
      <c r="B20" s="202"/>
      <c r="C20" s="202"/>
      <c r="D20" s="148" t="s">
        <v>28</v>
      </c>
      <c r="E20" s="149">
        <v>1</v>
      </c>
      <c r="F20" s="149">
        <v>1</v>
      </c>
      <c r="G20" s="149">
        <v>1</v>
      </c>
      <c r="H20" s="149">
        <v>1</v>
      </c>
      <c r="I20" s="149">
        <v>1</v>
      </c>
      <c r="J20" s="149">
        <v>1</v>
      </c>
      <c r="K20" s="149">
        <v>1</v>
      </c>
      <c r="L20" s="149">
        <v>1</v>
      </c>
      <c r="M20" s="149">
        <v>1</v>
      </c>
      <c r="N20" s="149">
        <v>1</v>
      </c>
      <c r="O20" s="149">
        <v>1</v>
      </c>
      <c r="P20" s="149">
        <v>1</v>
      </c>
      <c r="Q20" s="149">
        <v>1</v>
      </c>
      <c r="R20" s="149">
        <v>1</v>
      </c>
      <c r="S20" s="149">
        <v>1</v>
      </c>
      <c r="T20" s="149">
        <v>1</v>
      </c>
      <c r="U20" s="149">
        <v>1</v>
      </c>
      <c r="V20" s="145">
        <f t="shared" si="13"/>
        <v>17</v>
      </c>
      <c r="W20" s="139"/>
      <c r="X20" s="149">
        <v>1</v>
      </c>
      <c r="Y20" s="149">
        <v>1</v>
      </c>
      <c r="Z20" s="149">
        <v>1</v>
      </c>
      <c r="AA20" s="149">
        <v>1</v>
      </c>
      <c r="AB20" s="149">
        <v>1</v>
      </c>
      <c r="AC20" s="149">
        <v>1</v>
      </c>
      <c r="AD20" s="149">
        <v>1</v>
      </c>
      <c r="AE20" s="149">
        <v>1</v>
      </c>
      <c r="AF20" s="149">
        <v>1</v>
      </c>
      <c r="AG20" s="149">
        <v>1</v>
      </c>
      <c r="AH20" s="149">
        <v>1</v>
      </c>
      <c r="AI20" s="149">
        <v>1</v>
      </c>
      <c r="AJ20" s="149">
        <v>1</v>
      </c>
      <c r="AK20" s="149">
        <v>1</v>
      </c>
      <c r="AL20" s="149">
        <v>1</v>
      </c>
      <c r="AM20" s="149">
        <v>1</v>
      </c>
      <c r="AN20" s="149">
        <v>1</v>
      </c>
      <c r="AO20" s="149">
        <v>1</v>
      </c>
      <c r="AP20" s="149">
        <v>1</v>
      </c>
      <c r="AQ20" s="149">
        <v>1</v>
      </c>
      <c r="AR20" s="149">
        <v>1</v>
      </c>
      <c r="AS20" s="149">
        <v>1</v>
      </c>
      <c r="AT20" s="320"/>
      <c r="AU20" s="320"/>
      <c r="AV20" s="146">
        <f t="shared" si="12"/>
        <v>22</v>
      </c>
      <c r="AW20" s="150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>
        <f t="shared" si="6"/>
        <v>39</v>
      </c>
    </row>
    <row r="21" spans="1:59" ht="15.75" thickBot="1">
      <c r="A21" s="211"/>
      <c r="B21" s="202" t="s">
        <v>193</v>
      </c>
      <c r="C21" s="190" t="s">
        <v>32</v>
      </c>
      <c r="D21" s="148" t="s">
        <v>27</v>
      </c>
      <c r="E21" s="149">
        <v>4</v>
      </c>
      <c r="F21" s="149">
        <v>2</v>
      </c>
      <c r="G21" s="149">
        <v>4</v>
      </c>
      <c r="H21" s="149">
        <v>2</v>
      </c>
      <c r="I21" s="149">
        <v>2</v>
      </c>
      <c r="J21" s="149">
        <v>2</v>
      </c>
      <c r="K21" s="149">
        <v>4</v>
      </c>
      <c r="L21" s="149">
        <v>2</v>
      </c>
      <c r="M21" s="149">
        <v>4</v>
      </c>
      <c r="N21" s="149">
        <v>2</v>
      </c>
      <c r="O21" s="149">
        <v>4</v>
      </c>
      <c r="P21" s="149">
        <v>2</v>
      </c>
      <c r="Q21" s="149">
        <v>4</v>
      </c>
      <c r="R21" s="149">
        <v>2</v>
      </c>
      <c r="S21" s="149">
        <v>4</v>
      </c>
      <c r="T21" s="149">
        <v>3</v>
      </c>
      <c r="U21" s="149">
        <v>4</v>
      </c>
      <c r="V21" s="145">
        <f t="shared" si="13"/>
        <v>51</v>
      </c>
      <c r="W21" s="139"/>
      <c r="X21" s="149">
        <v>2</v>
      </c>
      <c r="Y21" s="149">
        <v>4</v>
      </c>
      <c r="Z21" s="149">
        <v>2</v>
      </c>
      <c r="AA21" s="149">
        <v>4</v>
      </c>
      <c r="AB21" s="149">
        <v>2</v>
      </c>
      <c r="AC21" s="149">
        <v>4</v>
      </c>
      <c r="AD21" s="149">
        <v>4</v>
      </c>
      <c r="AE21" s="149">
        <v>4</v>
      </c>
      <c r="AF21" s="149">
        <v>2</v>
      </c>
      <c r="AG21" s="149">
        <v>2</v>
      </c>
      <c r="AH21" s="149">
        <v>2</v>
      </c>
      <c r="AI21" s="149">
        <v>4</v>
      </c>
      <c r="AJ21" s="149">
        <v>2</v>
      </c>
      <c r="AK21" s="149">
        <v>4</v>
      </c>
      <c r="AL21" s="149">
        <v>2</v>
      </c>
      <c r="AM21" s="149">
        <v>4</v>
      </c>
      <c r="AN21" s="149">
        <v>2</v>
      </c>
      <c r="AO21" s="149">
        <v>4</v>
      </c>
      <c r="AP21" s="149">
        <v>2</v>
      </c>
      <c r="AQ21" s="149">
        <v>4</v>
      </c>
      <c r="AR21" s="149">
        <v>2</v>
      </c>
      <c r="AS21" s="149">
        <v>4</v>
      </c>
      <c r="AT21" s="320"/>
      <c r="AU21" s="320"/>
      <c r="AV21" s="146">
        <f t="shared" si="12"/>
        <v>66</v>
      </c>
      <c r="AW21" s="150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>
        <f t="shared" si="6"/>
        <v>117</v>
      </c>
    </row>
    <row r="22" spans="1:59" ht="15.75" thickBot="1">
      <c r="A22" s="211"/>
      <c r="B22" s="202"/>
      <c r="C22" s="191"/>
      <c r="D22" s="148" t="s">
        <v>28</v>
      </c>
      <c r="E22" s="149">
        <v>2</v>
      </c>
      <c r="F22" s="149">
        <v>1</v>
      </c>
      <c r="G22" s="149">
        <v>2</v>
      </c>
      <c r="H22" s="149">
        <v>1</v>
      </c>
      <c r="I22" s="149">
        <v>1</v>
      </c>
      <c r="J22" s="149">
        <v>1</v>
      </c>
      <c r="K22" s="149">
        <v>2</v>
      </c>
      <c r="L22" s="149">
        <v>1</v>
      </c>
      <c r="M22" s="149">
        <v>2</v>
      </c>
      <c r="N22" s="149">
        <v>1</v>
      </c>
      <c r="O22" s="149">
        <v>2</v>
      </c>
      <c r="P22" s="149">
        <v>1</v>
      </c>
      <c r="Q22" s="149">
        <v>3</v>
      </c>
      <c r="R22" s="149">
        <v>1</v>
      </c>
      <c r="S22" s="149">
        <v>3</v>
      </c>
      <c r="T22" s="149">
        <v>1</v>
      </c>
      <c r="U22" s="149">
        <v>1</v>
      </c>
      <c r="V22" s="145">
        <f t="shared" si="13"/>
        <v>26</v>
      </c>
      <c r="W22" s="139"/>
      <c r="X22" s="149">
        <v>1</v>
      </c>
      <c r="Y22" s="149">
        <v>2</v>
      </c>
      <c r="Z22" s="149">
        <v>1</v>
      </c>
      <c r="AA22" s="149">
        <v>2</v>
      </c>
      <c r="AB22" s="149">
        <v>1</v>
      </c>
      <c r="AC22" s="149">
        <v>2</v>
      </c>
      <c r="AD22" s="149">
        <v>2</v>
      </c>
      <c r="AE22" s="149">
        <v>2</v>
      </c>
      <c r="AF22" s="149">
        <v>1</v>
      </c>
      <c r="AG22" s="149">
        <v>1</v>
      </c>
      <c r="AH22" s="149">
        <v>1</v>
      </c>
      <c r="AI22" s="149">
        <v>2</v>
      </c>
      <c r="AJ22" s="149">
        <v>1</v>
      </c>
      <c r="AK22" s="149">
        <v>2</v>
      </c>
      <c r="AL22" s="149">
        <v>1</v>
      </c>
      <c r="AM22" s="149">
        <v>2</v>
      </c>
      <c r="AN22" s="149">
        <v>1</v>
      </c>
      <c r="AO22" s="149">
        <v>2</v>
      </c>
      <c r="AP22" s="149">
        <v>1</v>
      </c>
      <c r="AQ22" s="149">
        <v>2</v>
      </c>
      <c r="AR22" s="149">
        <v>1</v>
      </c>
      <c r="AS22" s="149">
        <v>2</v>
      </c>
      <c r="AT22" s="320"/>
      <c r="AU22" s="320"/>
      <c r="AV22" s="146">
        <f t="shared" si="12"/>
        <v>33</v>
      </c>
      <c r="AW22" s="150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>
        <f t="shared" si="6"/>
        <v>59</v>
      </c>
    </row>
    <row r="23" spans="1:59" ht="15.75" thickBot="1">
      <c r="A23" s="211"/>
      <c r="B23" s="202" t="s">
        <v>194</v>
      </c>
      <c r="C23" s="190" t="s">
        <v>33</v>
      </c>
      <c r="D23" s="148" t="s">
        <v>27</v>
      </c>
      <c r="E23" s="149">
        <v>2</v>
      </c>
      <c r="F23" s="149">
        <v>2</v>
      </c>
      <c r="G23" s="149">
        <v>4</v>
      </c>
      <c r="H23" s="149">
        <v>2</v>
      </c>
      <c r="I23" s="149">
        <v>4</v>
      </c>
      <c r="J23" s="149">
        <v>4</v>
      </c>
      <c r="K23" s="149">
        <v>2</v>
      </c>
      <c r="L23" s="149">
        <v>4</v>
      </c>
      <c r="M23" s="149">
        <v>2</v>
      </c>
      <c r="N23" s="149">
        <v>4</v>
      </c>
      <c r="O23" s="149">
        <v>2</v>
      </c>
      <c r="P23" s="149">
        <v>4</v>
      </c>
      <c r="Q23" s="149">
        <v>4</v>
      </c>
      <c r="R23" s="149">
        <v>4</v>
      </c>
      <c r="S23" s="149">
        <v>2</v>
      </c>
      <c r="T23" s="149">
        <v>3</v>
      </c>
      <c r="U23" s="149">
        <v>2</v>
      </c>
      <c r="V23" s="145">
        <f t="shared" si="13"/>
        <v>51</v>
      </c>
      <c r="W23" s="139"/>
      <c r="X23" s="149">
        <v>4</v>
      </c>
      <c r="Y23" s="149">
        <v>2</v>
      </c>
      <c r="Z23" s="149">
        <v>4</v>
      </c>
      <c r="AA23" s="149">
        <v>2</v>
      </c>
      <c r="AB23" s="149">
        <v>4</v>
      </c>
      <c r="AC23" s="149">
        <v>2</v>
      </c>
      <c r="AD23" s="149">
        <v>4</v>
      </c>
      <c r="AE23" s="149">
        <v>2</v>
      </c>
      <c r="AF23" s="149">
        <v>4</v>
      </c>
      <c r="AG23" s="149">
        <v>2</v>
      </c>
      <c r="AH23" s="149">
        <v>4</v>
      </c>
      <c r="AI23" s="149">
        <v>2</v>
      </c>
      <c r="AJ23" s="149">
        <v>4</v>
      </c>
      <c r="AK23" s="149">
        <v>2</v>
      </c>
      <c r="AL23" s="149">
        <v>4</v>
      </c>
      <c r="AM23" s="149">
        <v>2</v>
      </c>
      <c r="AN23" s="149">
        <v>4</v>
      </c>
      <c r="AO23" s="149">
        <v>2</v>
      </c>
      <c r="AP23" s="149">
        <v>4</v>
      </c>
      <c r="AQ23" s="149">
        <v>2</v>
      </c>
      <c r="AR23" s="149">
        <v>4</v>
      </c>
      <c r="AS23" s="149">
        <v>2</v>
      </c>
      <c r="AT23" s="320"/>
      <c r="AU23" s="320"/>
      <c r="AV23" s="146">
        <f t="shared" si="12"/>
        <v>66</v>
      </c>
      <c r="AW23" s="150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>
        <f t="shared" si="6"/>
        <v>117</v>
      </c>
    </row>
    <row r="24" spans="1:59" ht="15.75" thickBot="1">
      <c r="A24" s="211"/>
      <c r="B24" s="202"/>
      <c r="C24" s="191"/>
      <c r="D24" s="148" t="s">
        <v>28</v>
      </c>
      <c r="E24" s="149">
        <v>1</v>
      </c>
      <c r="F24" s="149">
        <v>1</v>
      </c>
      <c r="G24" s="149">
        <v>2</v>
      </c>
      <c r="H24" s="149">
        <v>1</v>
      </c>
      <c r="I24" s="149">
        <v>2</v>
      </c>
      <c r="J24" s="149">
        <v>2</v>
      </c>
      <c r="K24" s="149">
        <v>1</v>
      </c>
      <c r="L24" s="149">
        <v>2</v>
      </c>
      <c r="M24" s="149">
        <v>1</v>
      </c>
      <c r="N24" s="149">
        <v>2</v>
      </c>
      <c r="O24" s="149">
        <v>1</v>
      </c>
      <c r="P24" s="149">
        <v>2</v>
      </c>
      <c r="Q24" s="149">
        <v>1</v>
      </c>
      <c r="R24" s="149">
        <v>2</v>
      </c>
      <c r="S24" s="149">
        <v>1</v>
      </c>
      <c r="T24" s="149">
        <v>2</v>
      </c>
      <c r="U24" s="149">
        <v>2</v>
      </c>
      <c r="V24" s="145">
        <f t="shared" si="13"/>
        <v>26</v>
      </c>
      <c r="W24" s="139"/>
      <c r="X24" s="149">
        <v>2</v>
      </c>
      <c r="Y24" s="149">
        <v>1</v>
      </c>
      <c r="Z24" s="149">
        <v>2</v>
      </c>
      <c r="AA24" s="149">
        <v>1</v>
      </c>
      <c r="AB24" s="149">
        <v>2</v>
      </c>
      <c r="AC24" s="149">
        <v>1</v>
      </c>
      <c r="AD24" s="149">
        <v>2</v>
      </c>
      <c r="AE24" s="149">
        <v>1</v>
      </c>
      <c r="AF24" s="149">
        <v>2</v>
      </c>
      <c r="AG24" s="149">
        <v>1</v>
      </c>
      <c r="AH24" s="149">
        <v>2</v>
      </c>
      <c r="AI24" s="149">
        <v>1</v>
      </c>
      <c r="AJ24" s="149">
        <v>2</v>
      </c>
      <c r="AK24" s="149">
        <v>1</v>
      </c>
      <c r="AL24" s="149">
        <v>2</v>
      </c>
      <c r="AM24" s="149">
        <v>1</v>
      </c>
      <c r="AN24" s="149">
        <v>2</v>
      </c>
      <c r="AO24" s="149">
        <v>1</v>
      </c>
      <c r="AP24" s="149">
        <v>2</v>
      </c>
      <c r="AQ24" s="149">
        <v>1</v>
      </c>
      <c r="AR24" s="149">
        <v>2</v>
      </c>
      <c r="AS24" s="149">
        <v>1</v>
      </c>
      <c r="AT24" s="320"/>
      <c r="AU24" s="320"/>
      <c r="AV24" s="146">
        <f t="shared" si="12"/>
        <v>33</v>
      </c>
      <c r="AW24" s="150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>
        <f t="shared" si="6"/>
        <v>59</v>
      </c>
    </row>
    <row r="25" spans="1:59" ht="15.75" thickBot="1">
      <c r="A25" s="211"/>
      <c r="B25" s="202" t="s">
        <v>195</v>
      </c>
      <c r="C25" s="190" t="s">
        <v>196</v>
      </c>
      <c r="D25" s="148" t="s">
        <v>27</v>
      </c>
      <c r="E25" s="149">
        <v>6</v>
      </c>
      <c r="F25" s="149">
        <v>6</v>
      </c>
      <c r="G25" s="149">
        <v>6</v>
      </c>
      <c r="H25" s="149">
        <v>6</v>
      </c>
      <c r="I25" s="149">
        <v>6</v>
      </c>
      <c r="J25" s="149">
        <v>6</v>
      </c>
      <c r="K25" s="149">
        <v>6</v>
      </c>
      <c r="L25" s="149">
        <v>6</v>
      </c>
      <c r="M25" s="149">
        <v>6</v>
      </c>
      <c r="N25" s="149">
        <v>6</v>
      </c>
      <c r="O25" s="149">
        <v>6</v>
      </c>
      <c r="P25" s="149">
        <v>6</v>
      </c>
      <c r="Q25" s="149">
        <v>6</v>
      </c>
      <c r="R25" s="149">
        <v>6</v>
      </c>
      <c r="S25" s="149">
        <v>6</v>
      </c>
      <c r="T25" s="149">
        <v>6</v>
      </c>
      <c r="U25" s="149">
        <v>6</v>
      </c>
      <c r="V25" s="145">
        <f t="shared" si="13"/>
        <v>102</v>
      </c>
      <c r="W25" s="139"/>
      <c r="X25" s="149">
        <v>6</v>
      </c>
      <c r="Y25" s="149">
        <v>6</v>
      </c>
      <c r="Z25" s="149">
        <v>6</v>
      </c>
      <c r="AA25" s="149">
        <v>6</v>
      </c>
      <c r="AB25" s="149">
        <v>6</v>
      </c>
      <c r="AC25" s="149">
        <v>6</v>
      </c>
      <c r="AD25" s="149">
        <v>6</v>
      </c>
      <c r="AE25" s="149">
        <v>6</v>
      </c>
      <c r="AF25" s="149">
        <v>6</v>
      </c>
      <c r="AG25" s="149">
        <v>6</v>
      </c>
      <c r="AH25" s="149">
        <v>6</v>
      </c>
      <c r="AI25" s="149">
        <v>6</v>
      </c>
      <c r="AJ25" s="149">
        <v>6</v>
      </c>
      <c r="AK25" s="149">
        <v>6</v>
      </c>
      <c r="AL25" s="149">
        <v>6</v>
      </c>
      <c r="AM25" s="149">
        <v>6</v>
      </c>
      <c r="AN25" s="149">
        <v>6</v>
      </c>
      <c r="AO25" s="149">
        <v>6</v>
      </c>
      <c r="AP25" s="149">
        <v>6</v>
      </c>
      <c r="AQ25" s="149">
        <v>6</v>
      </c>
      <c r="AR25" s="149">
        <v>6</v>
      </c>
      <c r="AS25" s="149">
        <v>6</v>
      </c>
      <c r="AT25" s="320"/>
      <c r="AU25" s="320"/>
      <c r="AV25" s="146">
        <f t="shared" si="12"/>
        <v>132</v>
      </c>
      <c r="AW25" s="140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>
        <f t="shared" si="6"/>
        <v>234</v>
      </c>
    </row>
    <row r="26" spans="1:59" ht="19.5" customHeight="1" thickBot="1">
      <c r="A26" s="211"/>
      <c r="B26" s="202"/>
      <c r="C26" s="191"/>
      <c r="D26" s="148" t="s">
        <v>28</v>
      </c>
      <c r="E26" s="149">
        <v>3</v>
      </c>
      <c r="F26" s="149">
        <v>3</v>
      </c>
      <c r="G26" s="149">
        <v>3</v>
      </c>
      <c r="H26" s="149">
        <v>3</v>
      </c>
      <c r="I26" s="149">
        <v>3</v>
      </c>
      <c r="J26" s="149">
        <v>3</v>
      </c>
      <c r="K26" s="149">
        <v>3</v>
      </c>
      <c r="L26" s="149">
        <v>3</v>
      </c>
      <c r="M26" s="149">
        <v>3</v>
      </c>
      <c r="N26" s="149">
        <v>3</v>
      </c>
      <c r="O26" s="149">
        <v>3</v>
      </c>
      <c r="P26" s="149">
        <v>3</v>
      </c>
      <c r="Q26" s="149">
        <v>3</v>
      </c>
      <c r="R26" s="149">
        <v>3</v>
      </c>
      <c r="S26" s="149">
        <v>3</v>
      </c>
      <c r="T26" s="149">
        <v>3</v>
      </c>
      <c r="U26" s="149">
        <v>3</v>
      </c>
      <c r="V26" s="145">
        <f t="shared" si="13"/>
        <v>51</v>
      </c>
      <c r="W26" s="139"/>
      <c r="X26" s="149">
        <v>3</v>
      </c>
      <c r="Y26" s="149">
        <v>3</v>
      </c>
      <c r="Z26" s="149">
        <v>3</v>
      </c>
      <c r="AA26" s="149">
        <v>3</v>
      </c>
      <c r="AB26" s="149">
        <v>3</v>
      </c>
      <c r="AC26" s="149">
        <v>3</v>
      </c>
      <c r="AD26" s="149">
        <v>3</v>
      </c>
      <c r="AE26" s="149">
        <v>3</v>
      </c>
      <c r="AF26" s="149">
        <v>3</v>
      </c>
      <c r="AG26" s="149">
        <v>3</v>
      </c>
      <c r="AH26" s="149">
        <v>3</v>
      </c>
      <c r="AI26" s="149">
        <v>3</v>
      </c>
      <c r="AJ26" s="149">
        <v>3</v>
      </c>
      <c r="AK26" s="149">
        <v>3</v>
      </c>
      <c r="AL26" s="149">
        <v>3</v>
      </c>
      <c r="AM26" s="149">
        <v>3</v>
      </c>
      <c r="AN26" s="149">
        <v>3</v>
      </c>
      <c r="AO26" s="149">
        <v>3</v>
      </c>
      <c r="AP26" s="149">
        <v>3</v>
      </c>
      <c r="AQ26" s="149">
        <v>3</v>
      </c>
      <c r="AR26" s="149">
        <v>3</v>
      </c>
      <c r="AS26" s="149">
        <v>3</v>
      </c>
      <c r="AT26" s="320"/>
      <c r="AU26" s="320"/>
      <c r="AV26" s="146">
        <f t="shared" si="12"/>
        <v>66</v>
      </c>
      <c r="AW26" s="150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>
        <f t="shared" si="6"/>
        <v>117</v>
      </c>
    </row>
    <row r="27" spans="1:59" ht="15.75" thickBot="1">
      <c r="A27" s="211"/>
      <c r="B27" s="202" t="s">
        <v>197</v>
      </c>
      <c r="C27" s="190" t="s">
        <v>43</v>
      </c>
      <c r="D27" s="148" t="s">
        <v>27</v>
      </c>
      <c r="E27" s="149">
        <v>4</v>
      </c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2</v>
      </c>
      <c r="R27" s="149">
        <v>4</v>
      </c>
      <c r="S27" s="149">
        <v>4</v>
      </c>
      <c r="T27" s="149">
        <v>4</v>
      </c>
      <c r="U27" s="149">
        <v>3</v>
      </c>
      <c r="V27" s="145">
        <f t="shared" si="13"/>
        <v>65</v>
      </c>
      <c r="W27" s="139"/>
      <c r="X27" s="149">
        <v>2</v>
      </c>
      <c r="Y27" s="149">
        <v>2</v>
      </c>
      <c r="Z27" s="149">
        <v>2</v>
      </c>
      <c r="AA27" s="149">
        <v>4</v>
      </c>
      <c r="AB27" s="149">
        <v>4</v>
      </c>
      <c r="AC27" s="149">
        <v>4</v>
      </c>
      <c r="AD27" s="149">
        <v>2</v>
      </c>
      <c r="AE27" s="149">
        <v>2</v>
      </c>
      <c r="AF27" s="149">
        <v>2</v>
      </c>
      <c r="AG27" s="149">
        <v>2</v>
      </c>
      <c r="AH27" s="149">
        <v>2</v>
      </c>
      <c r="AI27" s="149">
        <v>2</v>
      </c>
      <c r="AJ27" s="149">
        <v>2</v>
      </c>
      <c r="AK27" s="149">
        <v>2</v>
      </c>
      <c r="AL27" s="149">
        <v>2</v>
      </c>
      <c r="AM27" s="149">
        <v>4</v>
      </c>
      <c r="AN27" s="149">
        <v>2</v>
      </c>
      <c r="AO27" s="149">
        <v>2</v>
      </c>
      <c r="AP27" s="149">
        <v>2</v>
      </c>
      <c r="AQ27" s="149">
        <v>2</v>
      </c>
      <c r="AR27" s="149">
        <v>2</v>
      </c>
      <c r="AS27" s="149">
        <v>2</v>
      </c>
      <c r="AT27" s="320"/>
      <c r="AU27" s="320"/>
      <c r="AV27" s="146">
        <f t="shared" si="12"/>
        <v>52</v>
      </c>
      <c r="AW27" s="150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>
        <f t="shared" si="6"/>
        <v>117</v>
      </c>
    </row>
    <row r="28" spans="1:59" ht="15.75" thickBot="1">
      <c r="A28" s="211"/>
      <c r="B28" s="202"/>
      <c r="C28" s="191"/>
      <c r="D28" s="148" t="s">
        <v>28</v>
      </c>
      <c r="E28" s="149">
        <v>2</v>
      </c>
      <c r="F28" s="149">
        <v>2</v>
      </c>
      <c r="G28" s="149">
        <v>2</v>
      </c>
      <c r="H28" s="149">
        <v>2</v>
      </c>
      <c r="I28" s="149">
        <v>2</v>
      </c>
      <c r="J28" s="149">
        <v>2</v>
      </c>
      <c r="K28" s="149">
        <v>2</v>
      </c>
      <c r="L28" s="149">
        <v>2</v>
      </c>
      <c r="M28" s="149">
        <v>2</v>
      </c>
      <c r="N28" s="149">
        <v>2</v>
      </c>
      <c r="O28" s="149">
        <v>2</v>
      </c>
      <c r="P28" s="149">
        <v>2</v>
      </c>
      <c r="Q28" s="149">
        <v>1</v>
      </c>
      <c r="R28" s="149">
        <v>2</v>
      </c>
      <c r="S28" s="149">
        <v>2</v>
      </c>
      <c r="T28" s="149">
        <v>2</v>
      </c>
      <c r="U28" s="149">
        <v>2</v>
      </c>
      <c r="V28" s="145">
        <f t="shared" si="13"/>
        <v>33</v>
      </c>
      <c r="W28" s="139"/>
      <c r="X28" s="149">
        <v>1</v>
      </c>
      <c r="Y28" s="149">
        <v>1</v>
      </c>
      <c r="Z28" s="149">
        <v>1</v>
      </c>
      <c r="AA28" s="149">
        <v>2</v>
      </c>
      <c r="AB28" s="149">
        <v>2</v>
      </c>
      <c r="AC28" s="149">
        <v>2</v>
      </c>
      <c r="AD28" s="149">
        <v>1</v>
      </c>
      <c r="AE28" s="149">
        <v>1</v>
      </c>
      <c r="AF28" s="149">
        <v>1</v>
      </c>
      <c r="AG28" s="149">
        <v>1</v>
      </c>
      <c r="AH28" s="149">
        <v>1</v>
      </c>
      <c r="AI28" s="149">
        <v>1</v>
      </c>
      <c r="AJ28" s="149">
        <v>1</v>
      </c>
      <c r="AK28" s="149">
        <v>1</v>
      </c>
      <c r="AL28" s="149">
        <v>1</v>
      </c>
      <c r="AM28" s="149">
        <v>2</v>
      </c>
      <c r="AN28" s="149">
        <v>1</v>
      </c>
      <c r="AO28" s="149">
        <v>1</v>
      </c>
      <c r="AP28" s="149">
        <v>1</v>
      </c>
      <c r="AQ28" s="149">
        <v>1</v>
      </c>
      <c r="AR28" s="149">
        <v>1</v>
      </c>
      <c r="AS28" s="149">
        <v>1</v>
      </c>
      <c r="AT28" s="320"/>
      <c r="AU28" s="320"/>
      <c r="AV28" s="146">
        <f t="shared" si="12"/>
        <v>26</v>
      </c>
      <c r="AW28" s="150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>
        <f t="shared" si="6"/>
        <v>59</v>
      </c>
    </row>
    <row r="29" spans="1:59" ht="15.75" thickBot="1">
      <c r="A29" s="211"/>
      <c r="B29" s="202" t="s">
        <v>198</v>
      </c>
      <c r="C29" s="190" t="s">
        <v>35</v>
      </c>
      <c r="D29" s="148" t="s">
        <v>27</v>
      </c>
      <c r="E29" s="149">
        <v>2</v>
      </c>
      <c r="F29" s="149">
        <v>4</v>
      </c>
      <c r="G29" s="149">
        <v>2</v>
      </c>
      <c r="H29" s="149">
        <v>4</v>
      </c>
      <c r="I29" s="149">
        <v>4</v>
      </c>
      <c r="J29" s="149">
        <v>2</v>
      </c>
      <c r="K29" s="149">
        <v>4</v>
      </c>
      <c r="L29" s="149">
        <v>2</v>
      </c>
      <c r="M29" s="149">
        <v>4</v>
      </c>
      <c r="N29" s="149">
        <v>2</v>
      </c>
      <c r="O29" s="149">
        <v>4</v>
      </c>
      <c r="P29" s="149">
        <v>2</v>
      </c>
      <c r="Q29" s="149">
        <v>4</v>
      </c>
      <c r="R29" s="149">
        <v>2</v>
      </c>
      <c r="S29" s="149">
        <v>4</v>
      </c>
      <c r="T29" s="149">
        <v>2</v>
      </c>
      <c r="U29" s="149">
        <v>3</v>
      </c>
      <c r="V29" s="145">
        <f t="shared" si="13"/>
        <v>51</v>
      </c>
      <c r="W29" s="139"/>
      <c r="X29" s="149">
        <v>2</v>
      </c>
      <c r="Y29" s="149">
        <v>4</v>
      </c>
      <c r="Z29" s="149">
        <v>2</v>
      </c>
      <c r="AA29" s="149">
        <v>2</v>
      </c>
      <c r="AB29" s="149">
        <v>2</v>
      </c>
      <c r="AC29" s="149">
        <v>4</v>
      </c>
      <c r="AD29" s="149">
        <v>2</v>
      </c>
      <c r="AE29" s="149">
        <v>4</v>
      </c>
      <c r="AF29" s="149">
        <v>2</v>
      </c>
      <c r="AG29" s="149">
        <v>4</v>
      </c>
      <c r="AH29" s="149">
        <v>2</v>
      </c>
      <c r="AI29" s="149">
        <v>4</v>
      </c>
      <c r="AJ29" s="149">
        <v>2</v>
      </c>
      <c r="AK29" s="149">
        <v>4</v>
      </c>
      <c r="AL29" s="149">
        <v>4</v>
      </c>
      <c r="AM29" s="149">
        <v>4</v>
      </c>
      <c r="AN29" s="149">
        <v>2</v>
      </c>
      <c r="AO29" s="149">
        <v>4</v>
      </c>
      <c r="AP29" s="149">
        <v>2</v>
      </c>
      <c r="AQ29" s="149">
        <v>4</v>
      </c>
      <c r="AR29" s="149">
        <v>2</v>
      </c>
      <c r="AS29" s="149">
        <v>4</v>
      </c>
      <c r="AT29" s="320"/>
      <c r="AU29" s="320"/>
      <c r="AV29" s="146">
        <f t="shared" si="12"/>
        <v>66</v>
      </c>
      <c r="AW29" s="150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>
        <f t="shared" si="6"/>
        <v>117</v>
      </c>
    </row>
    <row r="30" spans="1:59" ht="15.75" thickBot="1">
      <c r="A30" s="211"/>
      <c r="B30" s="202"/>
      <c r="C30" s="191"/>
      <c r="D30" s="148" t="s">
        <v>28</v>
      </c>
      <c r="E30" s="149">
        <v>1</v>
      </c>
      <c r="F30" s="149">
        <v>2</v>
      </c>
      <c r="G30" s="149">
        <v>1</v>
      </c>
      <c r="H30" s="149">
        <v>2</v>
      </c>
      <c r="I30" s="149">
        <v>2</v>
      </c>
      <c r="J30" s="149">
        <v>1</v>
      </c>
      <c r="K30" s="149">
        <v>2</v>
      </c>
      <c r="L30" s="149">
        <v>1</v>
      </c>
      <c r="M30" s="149">
        <v>2</v>
      </c>
      <c r="N30" s="149">
        <v>1</v>
      </c>
      <c r="O30" s="149">
        <v>2</v>
      </c>
      <c r="P30" s="149">
        <v>1</v>
      </c>
      <c r="Q30" s="149">
        <v>2</v>
      </c>
      <c r="R30" s="149">
        <v>1</v>
      </c>
      <c r="S30" s="149">
        <v>2</v>
      </c>
      <c r="T30" s="149">
        <v>1</v>
      </c>
      <c r="U30" s="149">
        <v>1</v>
      </c>
      <c r="V30" s="145">
        <f t="shared" si="13"/>
        <v>25</v>
      </c>
      <c r="W30" s="139"/>
      <c r="X30" s="149">
        <v>1</v>
      </c>
      <c r="Y30" s="149">
        <v>2</v>
      </c>
      <c r="Z30" s="149">
        <v>1</v>
      </c>
      <c r="AA30" s="149">
        <v>1</v>
      </c>
      <c r="AB30" s="149">
        <v>1</v>
      </c>
      <c r="AC30" s="149">
        <v>2</v>
      </c>
      <c r="AD30" s="149">
        <v>1</v>
      </c>
      <c r="AE30" s="149">
        <v>2</v>
      </c>
      <c r="AF30" s="149">
        <v>1</v>
      </c>
      <c r="AG30" s="149">
        <v>2</v>
      </c>
      <c r="AH30" s="149">
        <v>1</v>
      </c>
      <c r="AI30" s="149">
        <v>2</v>
      </c>
      <c r="AJ30" s="149">
        <v>1</v>
      </c>
      <c r="AK30" s="149">
        <v>2</v>
      </c>
      <c r="AL30" s="149">
        <v>2</v>
      </c>
      <c r="AM30" s="149">
        <v>2</v>
      </c>
      <c r="AN30" s="149">
        <v>1</v>
      </c>
      <c r="AO30" s="149">
        <v>2</v>
      </c>
      <c r="AP30" s="149">
        <v>1</v>
      </c>
      <c r="AQ30" s="149">
        <v>2</v>
      </c>
      <c r="AR30" s="149">
        <v>1</v>
      </c>
      <c r="AS30" s="149">
        <v>2</v>
      </c>
      <c r="AT30" s="320"/>
      <c r="AU30" s="320"/>
      <c r="AV30" s="146">
        <f t="shared" si="12"/>
        <v>33</v>
      </c>
      <c r="AW30" s="150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>
        <f t="shared" si="6"/>
        <v>58</v>
      </c>
    </row>
    <row r="31" spans="1:59" ht="15.75" thickBot="1">
      <c r="A31" s="211"/>
      <c r="B31" s="202" t="s">
        <v>199</v>
      </c>
      <c r="C31" s="190" t="s">
        <v>200</v>
      </c>
      <c r="D31" s="148" t="s">
        <v>27</v>
      </c>
      <c r="E31" s="149">
        <v>2</v>
      </c>
      <c r="F31" s="149">
        <v>2</v>
      </c>
      <c r="G31" s="149">
        <v>2</v>
      </c>
      <c r="H31" s="149">
        <v>2</v>
      </c>
      <c r="I31" s="149">
        <v>2</v>
      </c>
      <c r="J31" s="149">
        <v>2</v>
      </c>
      <c r="K31" s="149">
        <v>2</v>
      </c>
      <c r="L31" s="149">
        <v>2</v>
      </c>
      <c r="M31" s="149">
        <v>2</v>
      </c>
      <c r="N31" s="149">
        <v>2</v>
      </c>
      <c r="O31" s="149">
        <v>2</v>
      </c>
      <c r="P31" s="149">
        <v>2</v>
      </c>
      <c r="Q31" s="149">
        <v>2</v>
      </c>
      <c r="R31" s="149">
        <v>2</v>
      </c>
      <c r="S31" s="149">
        <v>2</v>
      </c>
      <c r="T31" s="149">
        <v>2</v>
      </c>
      <c r="U31" s="149">
        <v>2</v>
      </c>
      <c r="V31" s="145">
        <f t="shared" si="13"/>
        <v>34</v>
      </c>
      <c r="W31" s="139"/>
      <c r="X31" s="149">
        <v>2</v>
      </c>
      <c r="Y31" s="149">
        <v>2</v>
      </c>
      <c r="Z31" s="149">
        <v>2</v>
      </c>
      <c r="AA31" s="149"/>
      <c r="AB31" s="149">
        <v>2</v>
      </c>
      <c r="AC31" s="149">
        <v>2</v>
      </c>
      <c r="AD31" s="149">
        <v>2</v>
      </c>
      <c r="AE31" s="149">
        <v>2</v>
      </c>
      <c r="AF31" s="149">
        <v>2</v>
      </c>
      <c r="AG31" s="149">
        <v>2</v>
      </c>
      <c r="AH31" s="149">
        <v>2</v>
      </c>
      <c r="AI31" s="149"/>
      <c r="AJ31" s="149">
        <v>2</v>
      </c>
      <c r="AK31" s="149">
        <v>2</v>
      </c>
      <c r="AL31" s="149">
        <v>2</v>
      </c>
      <c r="AM31" s="149"/>
      <c r="AN31" s="149">
        <v>2</v>
      </c>
      <c r="AO31" s="149">
        <v>2</v>
      </c>
      <c r="AP31" s="149">
        <v>2</v>
      </c>
      <c r="AQ31" s="149"/>
      <c r="AR31" s="149">
        <v>2</v>
      </c>
      <c r="AS31" s="149">
        <v>2</v>
      </c>
      <c r="AT31" s="320"/>
      <c r="AU31" s="320"/>
      <c r="AV31" s="146">
        <f t="shared" si="12"/>
        <v>36</v>
      </c>
      <c r="AW31" s="150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>
        <f t="shared" si="6"/>
        <v>70</v>
      </c>
    </row>
    <row r="32" spans="1:59" ht="15.75" thickBot="1">
      <c r="A32" s="211"/>
      <c r="B32" s="202"/>
      <c r="C32" s="191"/>
      <c r="D32" s="148" t="s">
        <v>28</v>
      </c>
      <c r="E32" s="149">
        <v>1</v>
      </c>
      <c r="F32" s="149">
        <v>1</v>
      </c>
      <c r="G32" s="149">
        <v>1</v>
      </c>
      <c r="H32" s="149">
        <v>1</v>
      </c>
      <c r="I32" s="149">
        <v>1</v>
      </c>
      <c r="J32" s="149">
        <v>1</v>
      </c>
      <c r="K32" s="149">
        <v>1</v>
      </c>
      <c r="L32" s="149">
        <v>1</v>
      </c>
      <c r="M32" s="149">
        <v>1</v>
      </c>
      <c r="N32" s="149">
        <v>1</v>
      </c>
      <c r="O32" s="149">
        <v>1</v>
      </c>
      <c r="P32" s="149">
        <v>1</v>
      </c>
      <c r="Q32" s="149">
        <v>1</v>
      </c>
      <c r="R32" s="149">
        <v>1</v>
      </c>
      <c r="S32" s="149">
        <v>1</v>
      </c>
      <c r="T32" s="149">
        <v>1</v>
      </c>
      <c r="U32" s="149">
        <v>1</v>
      </c>
      <c r="V32" s="145">
        <f t="shared" si="13"/>
        <v>17</v>
      </c>
      <c r="W32" s="139"/>
      <c r="X32" s="149">
        <v>1</v>
      </c>
      <c r="Y32" s="149">
        <v>1</v>
      </c>
      <c r="Z32" s="149">
        <v>1</v>
      </c>
      <c r="AA32" s="149"/>
      <c r="AB32" s="149">
        <v>1</v>
      </c>
      <c r="AC32" s="149">
        <v>1</v>
      </c>
      <c r="AD32" s="149">
        <v>1</v>
      </c>
      <c r="AE32" s="149">
        <v>1</v>
      </c>
      <c r="AF32" s="149">
        <v>1</v>
      </c>
      <c r="AG32" s="149">
        <v>1</v>
      </c>
      <c r="AH32" s="149">
        <v>1</v>
      </c>
      <c r="AI32" s="149"/>
      <c r="AJ32" s="149">
        <v>1</v>
      </c>
      <c r="AK32" s="149">
        <v>1</v>
      </c>
      <c r="AL32" s="149">
        <v>1</v>
      </c>
      <c r="AM32" s="149"/>
      <c r="AN32" s="149">
        <v>1</v>
      </c>
      <c r="AO32" s="149">
        <v>1</v>
      </c>
      <c r="AP32" s="149">
        <v>1</v>
      </c>
      <c r="AQ32" s="149"/>
      <c r="AR32" s="149">
        <v>1</v>
      </c>
      <c r="AS32" s="149">
        <v>1</v>
      </c>
      <c r="AT32" s="320"/>
      <c r="AU32" s="320"/>
      <c r="AV32" s="146">
        <f t="shared" si="12"/>
        <v>18</v>
      </c>
      <c r="AW32" s="150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>
        <f t="shared" si="6"/>
        <v>35</v>
      </c>
    </row>
    <row r="33" spans="1:59" ht="15.75" thickBot="1">
      <c r="A33" s="211"/>
      <c r="B33" s="203" t="s">
        <v>36</v>
      </c>
      <c r="C33" s="204" t="s">
        <v>37</v>
      </c>
      <c r="D33" s="151" t="s">
        <v>27</v>
      </c>
      <c r="E33" s="144">
        <f>E35+E37+E39+E41+E43</f>
        <v>14</v>
      </c>
      <c r="F33" s="144">
        <f t="shared" ref="F33:U33" si="14">F35+F37+F39+F41+F43</f>
        <v>14</v>
      </c>
      <c r="G33" s="144">
        <f t="shared" si="14"/>
        <v>12</v>
      </c>
      <c r="H33" s="144">
        <f t="shared" si="14"/>
        <v>14</v>
      </c>
      <c r="I33" s="144">
        <f t="shared" si="14"/>
        <v>12</v>
      </c>
      <c r="J33" s="144">
        <f t="shared" si="14"/>
        <v>14</v>
      </c>
      <c r="K33" s="144">
        <f t="shared" si="14"/>
        <v>12</v>
      </c>
      <c r="L33" s="144">
        <f t="shared" si="14"/>
        <v>14</v>
      </c>
      <c r="M33" s="144">
        <f t="shared" si="14"/>
        <v>12</v>
      </c>
      <c r="N33" s="144">
        <f t="shared" si="14"/>
        <v>14</v>
      </c>
      <c r="O33" s="144">
        <f t="shared" si="14"/>
        <v>12</v>
      </c>
      <c r="P33" s="144">
        <f t="shared" si="14"/>
        <v>14</v>
      </c>
      <c r="Q33" s="144">
        <f t="shared" si="14"/>
        <v>12</v>
      </c>
      <c r="R33" s="144">
        <f t="shared" si="14"/>
        <v>14</v>
      </c>
      <c r="S33" s="144">
        <f t="shared" si="14"/>
        <v>12</v>
      </c>
      <c r="T33" s="144">
        <f t="shared" si="14"/>
        <v>14</v>
      </c>
      <c r="U33" s="144">
        <f t="shared" si="14"/>
        <v>14</v>
      </c>
      <c r="V33" s="147">
        <f t="shared" si="13"/>
        <v>224</v>
      </c>
      <c r="W33" s="139"/>
      <c r="X33" s="144">
        <f>X35+X37+X39+X41+X43+X45+X47</f>
        <v>14</v>
      </c>
      <c r="Y33" s="144">
        <f t="shared" ref="Y33:AS33" si="15">Y35+Y37+Y39+Y41+Y43+Y45+Y47</f>
        <v>14</v>
      </c>
      <c r="Z33" s="144">
        <f t="shared" si="15"/>
        <v>14</v>
      </c>
      <c r="AA33" s="144">
        <f t="shared" si="15"/>
        <v>14</v>
      </c>
      <c r="AB33" s="144">
        <f t="shared" si="15"/>
        <v>14</v>
      </c>
      <c r="AC33" s="144">
        <f t="shared" si="15"/>
        <v>10</v>
      </c>
      <c r="AD33" s="144">
        <f t="shared" si="15"/>
        <v>12</v>
      </c>
      <c r="AE33" s="144">
        <f t="shared" si="15"/>
        <v>12</v>
      </c>
      <c r="AF33" s="144">
        <f t="shared" si="15"/>
        <v>14</v>
      </c>
      <c r="AG33" s="144">
        <f t="shared" si="15"/>
        <v>14</v>
      </c>
      <c r="AH33" s="144">
        <f t="shared" si="15"/>
        <v>14</v>
      </c>
      <c r="AI33" s="144">
        <f t="shared" si="15"/>
        <v>14</v>
      </c>
      <c r="AJ33" s="144">
        <f t="shared" si="15"/>
        <v>14</v>
      </c>
      <c r="AK33" s="144">
        <f t="shared" si="15"/>
        <v>12</v>
      </c>
      <c r="AL33" s="144">
        <f t="shared" si="15"/>
        <v>12</v>
      </c>
      <c r="AM33" s="144">
        <f t="shared" si="15"/>
        <v>12</v>
      </c>
      <c r="AN33" s="144">
        <f t="shared" si="15"/>
        <v>14</v>
      </c>
      <c r="AO33" s="144">
        <f t="shared" si="15"/>
        <v>12</v>
      </c>
      <c r="AP33" s="144">
        <f t="shared" si="15"/>
        <v>14</v>
      </c>
      <c r="AQ33" s="144">
        <f t="shared" si="15"/>
        <v>14</v>
      </c>
      <c r="AR33" s="144">
        <f t="shared" si="15"/>
        <v>14</v>
      </c>
      <c r="AS33" s="144">
        <f t="shared" si="15"/>
        <v>12</v>
      </c>
      <c r="AT33" s="320"/>
      <c r="AU33" s="320"/>
      <c r="AV33" s="146">
        <f t="shared" si="12"/>
        <v>290</v>
      </c>
      <c r="AW33" s="140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>
        <f t="shared" si="6"/>
        <v>514</v>
      </c>
    </row>
    <row r="34" spans="1:59" ht="15.75" thickBot="1">
      <c r="A34" s="211"/>
      <c r="B34" s="203"/>
      <c r="C34" s="205"/>
      <c r="D34" s="151" t="s">
        <v>28</v>
      </c>
      <c r="E34" s="144">
        <f>E36+E38+E40+E42+E44</f>
        <v>7</v>
      </c>
      <c r="F34" s="144">
        <f t="shared" ref="F34:U34" si="16">F36+F38+F40+F42+F44</f>
        <v>7</v>
      </c>
      <c r="G34" s="144">
        <f t="shared" si="16"/>
        <v>6</v>
      </c>
      <c r="H34" s="144">
        <f t="shared" si="16"/>
        <v>7</v>
      </c>
      <c r="I34" s="144">
        <f t="shared" si="16"/>
        <v>6</v>
      </c>
      <c r="J34" s="144">
        <f t="shared" si="16"/>
        <v>7</v>
      </c>
      <c r="K34" s="144">
        <f t="shared" si="16"/>
        <v>6</v>
      </c>
      <c r="L34" s="144">
        <f t="shared" si="16"/>
        <v>7</v>
      </c>
      <c r="M34" s="144">
        <f t="shared" si="16"/>
        <v>6</v>
      </c>
      <c r="N34" s="144">
        <f t="shared" si="16"/>
        <v>7</v>
      </c>
      <c r="O34" s="144">
        <f t="shared" si="16"/>
        <v>6</v>
      </c>
      <c r="P34" s="144">
        <f t="shared" si="16"/>
        <v>7</v>
      </c>
      <c r="Q34" s="144">
        <f t="shared" si="16"/>
        <v>6</v>
      </c>
      <c r="R34" s="144">
        <f t="shared" si="16"/>
        <v>7</v>
      </c>
      <c r="S34" s="144">
        <f t="shared" si="16"/>
        <v>5</v>
      </c>
      <c r="T34" s="144">
        <f t="shared" si="16"/>
        <v>7</v>
      </c>
      <c r="U34" s="144">
        <f t="shared" si="16"/>
        <v>7</v>
      </c>
      <c r="V34" s="147">
        <f t="shared" si="13"/>
        <v>111</v>
      </c>
      <c r="W34" s="152"/>
      <c r="X34" s="144">
        <f>X36+X38+X40+X42+X44+X46+X48</f>
        <v>7</v>
      </c>
      <c r="Y34" s="144">
        <f t="shared" ref="Y34:AS34" si="17">Y36+Y38+Y40+Y42+Y44+Y46+Y48</f>
        <v>7</v>
      </c>
      <c r="Z34" s="144">
        <f t="shared" si="17"/>
        <v>7</v>
      </c>
      <c r="AA34" s="144">
        <f t="shared" si="17"/>
        <v>7</v>
      </c>
      <c r="AB34" s="144">
        <f t="shared" si="17"/>
        <v>7</v>
      </c>
      <c r="AC34" s="144">
        <f t="shared" si="17"/>
        <v>5</v>
      </c>
      <c r="AD34" s="144">
        <f t="shared" si="17"/>
        <v>6</v>
      </c>
      <c r="AE34" s="144">
        <f t="shared" si="17"/>
        <v>6</v>
      </c>
      <c r="AF34" s="144">
        <f t="shared" si="17"/>
        <v>7</v>
      </c>
      <c r="AG34" s="144">
        <f t="shared" si="17"/>
        <v>7</v>
      </c>
      <c r="AH34" s="144">
        <f t="shared" si="17"/>
        <v>7</v>
      </c>
      <c r="AI34" s="144">
        <f t="shared" si="17"/>
        <v>7</v>
      </c>
      <c r="AJ34" s="144">
        <f t="shared" si="17"/>
        <v>7</v>
      </c>
      <c r="AK34" s="144">
        <f t="shared" si="17"/>
        <v>6</v>
      </c>
      <c r="AL34" s="144">
        <f t="shared" si="17"/>
        <v>6</v>
      </c>
      <c r="AM34" s="144">
        <f t="shared" si="17"/>
        <v>6</v>
      </c>
      <c r="AN34" s="144">
        <f t="shared" si="17"/>
        <v>7</v>
      </c>
      <c r="AO34" s="144">
        <f t="shared" si="17"/>
        <v>6</v>
      </c>
      <c r="AP34" s="144">
        <f t="shared" si="17"/>
        <v>7</v>
      </c>
      <c r="AQ34" s="144">
        <f t="shared" si="17"/>
        <v>7</v>
      </c>
      <c r="AR34" s="144">
        <f t="shared" si="17"/>
        <v>7</v>
      </c>
      <c r="AS34" s="144">
        <f t="shared" si="17"/>
        <v>6</v>
      </c>
      <c r="AT34" s="320"/>
      <c r="AU34" s="320"/>
      <c r="AV34" s="146">
        <f t="shared" si="12"/>
        <v>145</v>
      </c>
      <c r="AW34" s="140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>
        <f t="shared" si="6"/>
        <v>256</v>
      </c>
    </row>
    <row r="35" spans="1:59" ht="15.75" thickBot="1">
      <c r="A35" s="211"/>
      <c r="B35" s="190" t="s">
        <v>201</v>
      </c>
      <c r="C35" s="190" t="s">
        <v>202</v>
      </c>
      <c r="D35" s="148" t="s">
        <v>27</v>
      </c>
      <c r="E35" s="149">
        <v>4</v>
      </c>
      <c r="F35" s="149">
        <v>4</v>
      </c>
      <c r="G35" s="149">
        <v>2</v>
      </c>
      <c r="H35" s="149">
        <v>4</v>
      </c>
      <c r="I35" s="149">
        <v>2</v>
      </c>
      <c r="J35" s="149">
        <v>4</v>
      </c>
      <c r="K35" s="149">
        <v>2</v>
      </c>
      <c r="L35" s="149">
        <v>4</v>
      </c>
      <c r="M35" s="149">
        <v>2</v>
      </c>
      <c r="N35" s="149">
        <v>4</v>
      </c>
      <c r="O35" s="149">
        <v>2</v>
      </c>
      <c r="P35" s="149">
        <v>4</v>
      </c>
      <c r="Q35" s="149">
        <v>2</v>
      </c>
      <c r="R35" s="149">
        <v>4</v>
      </c>
      <c r="S35" s="149">
        <v>2</v>
      </c>
      <c r="T35" s="149">
        <v>4</v>
      </c>
      <c r="U35" s="149">
        <v>4</v>
      </c>
      <c r="V35" s="147">
        <f t="shared" si="13"/>
        <v>54</v>
      </c>
      <c r="W35" s="153"/>
      <c r="X35" s="149">
        <v>2</v>
      </c>
      <c r="Y35" s="149">
        <v>2</v>
      </c>
      <c r="Z35" s="149">
        <v>2</v>
      </c>
      <c r="AA35" s="149">
        <v>4</v>
      </c>
      <c r="AB35" s="149">
        <v>2</v>
      </c>
      <c r="AC35" s="149">
        <v>2</v>
      </c>
      <c r="AD35" s="149">
        <v>2</v>
      </c>
      <c r="AE35" s="149">
        <v>2</v>
      </c>
      <c r="AF35" s="149">
        <v>2</v>
      </c>
      <c r="AG35" s="149">
        <v>2</v>
      </c>
      <c r="AH35" s="149">
        <v>2</v>
      </c>
      <c r="AI35" s="149">
        <v>2</v>
      </c>
      <c r="AJ35" s="149">
        <v>2</v>
      </c>
      <c r="AK35" s="149">
        <v>2</v>
      </c>
      <c r="AL35" s="149">
        <v>2</v>
      </c>
      <c r="AM35" s="149">
        <v>2</v>
      </c>
      <c r="AN35" s="149">
        <v>2</v>
      </c>
      <c r="AO35" s="149">
        <v>2</v>
      </c>
      <c r="AP35" s="154">
        <v>2</v>
      </c>
      <c r="AQ35" s="154">
        <v>2</v>
      </c>
      <c r="AR35" s="149">
        <v>2</v>
      </c>
      <c r="AS35" s="149">
        <v>2</v>
      </c>
      <c r="AT35" s="320"/>
      <c r="AU35" s="320"/>
      <c r="AV35" s="146">
        <f t="shared" si="12"/>
        <v>46</v>
      </c>
      <c r="AW35" s="140"/>
      <c r="AX35" s="141"/>
      <c r="AY35" s="141"/>
      <c r="AZ35" s="141"/>
      <c r="BA35" s="141"/>
      <c r="BB35" s="141"/>
      <c r="BC35" s="141"/>
      <c r="BD35" s="141"/>
      <c r="BE35" s="141"/>
      <c r="BF35" s="141"/>
      <c r="BG35" s="142">
        <f t="shared" si="6"/>
        <v>100</v>
      </c>
    </row>
    <row r="36" spans="1:59" ht="15.75" thickBot="1">
      <c r="A36" s="211"/>
      <c r="B36" s="191"/>
      <c r="C36" s="191"/>
      <c r="D36" s="148" t="s">
        <v>28</v>
      </c>
      <c r="E36" s="155">
        <v>2</v>
      </c>
      <c r="F36" s="149">
        <v>2</v>
      </c>
      <c r="G36" s="155">
        <v>1</v>
      </c>
      <c r="H36" s="149">
        <v>2</v>
      </c>
      <c r="I36" s="155">
        <v>1</v>
      </c>
      <c r="J36" s="149">
        <v>2</v>
      </c>
      <c r="K36" s="155">
        <v>1</v>
      </c>
      <c r="L36" s="149">
        <v>2</v>
      </c>
      <c r="M36" s="155">
        <v>1</v>
      </c>
      <c r="N36" s="149">
        <v>2</v>
      </c>
      <c r="O36" s="155">
        <v>1</v>
      </c>
      <c r="P36" s="149">
        <v>2</v>
      </c>
      <c r="Q36" s="155">
        <v>1</v>
      </c>
      <c r="R36" s="149">
        <v>2</v>
      </c>
      <c r="S36" s="155">
        <v>1</v>
      </c>
      <c r="T36" s="149">
        <v>2</v>
      </c>
      <c r="U36" s="149">
        <v>2</v>
      </c>
      <c r="V36" s="147">
        <f t="shared" si="13"/>
        <v>27</v>
      </c>
      <c r="W36" s="152"/>
      <c r="X36" s="149">
        <v>1</v>
      </c>
      <c r="Y36" s="149">
        <v>1</v>
      </c>
      <c r="Z36" s="149">
        <v>1</v>
      </c>
      <c r="AA36" s="149">
        <v>2</v>
      </c>
      <c r="AB36" s="149">
        <v>1</v>
      </c>
      <c r="AC36" s="149">
        <v>1</v>
      </c>
      <c r="AD36" s="149">
        <v>1</v>
      </c>
      <c r="AE36" s="149">
        <v>1</v>
      </c>
      <c r="AF36" s="149">
        <v>1</v>
      </c>
      <c r="AG36" s="149">
        <v>1</v>
      </c>
      <c r="AH36" s="149">
        <v>1</v>
      </c>
      <c r="AI36" s="149">
        <v>1</v>
      </c>
      <c r="AJ36" s="149">
        <v>1</v>
      </c>
      <c r="AK36" s="149">
        <v>1</v>
      </c>
      <c r="AL36" s="149">
        <v>1</v>
      </c>
      <c r="AM36" s="149">
        <v>1</v>
      </c>
      <c r="AN36" s="149">
        <v>1</v>
      </c>
      <c r="AO36" s="149">
        <v>1</v>
      </c>
      <c r="AP36" s="154">
        <v>1</v>
      </c>
      <c r="AQ36" s="156">
        <v>1</v>
      </c>
      <c r="AR36" s="149">
        <v>1</v>
      </c>
      <c r="AS36" s="149">
        <v>1</v>
      </c>
      <c r="AT36" s="320"/>
      <c r="AU36" s="320"/>
      <c r="AV36" s="146">
        <f t="shared" si="12"/>
        <v>23</v>
      </c>
      <c r="AW36" s="150"/>
      <c r="AX36" s="141"/>
      <c r="AY36" s="141"/>
      <c r="AZ36" s="141"/>
      <c r="BA36" s="141"/>
      <c r="BB36" s="141"/>
      <c r="BC36" s="141"/>
      <c r="BD36" s="141"/>
      <c r="BE36" s="141"/>
      <c r="BF36" s="141"/>
      <c r="BG36" s="142">
        <f t="shared" si="6"/>
        <v>50</v>
      </c>
    </row>
    <row r="37" spans="1:59" ht="15.75" thickBot="1">
      <c r="A37" s="211"/>
      <c r="B37" s="190" t="s">
        <v>203</v>
      </c>
      <c r="C37" s="190" t="s">
        <v>204</v>
      </c>
      <c r="D37" s="148" t="s">
        <v>27</v>
      </c>
      <c r="E37" s="155">
        <v>2</v>
      </c>
      <c r="F37" s="149">
        <v>2</v>
      </c>
      <c r="G37" s="155">
        <v>2</v>
      </c>
      <c r="H37" s="149">
        <v>2</v>
      </c>
      <c r="I37" s="155">
        <v>2</v>
      </c>
      <c r="J37" s="149">
        <v>2</v>
      </c>
      <c r="K37" s="155">
        <v>2</v>
      </c>
      <c r="L37" s="149">
        <v>2</v>
      </c>
      <c r="M37" s="155">
        <v>2</v>
      </c>
      <c r="N37" s="149">
        <v>2</v>
      </c>
      <c r="O37" s="155">
        <v>2</v>
      </c>
      <c r="P37" s="149">
        <v>2</v>
      </c>
      <c r="Q37" s="155">
        <v>2</v>
      </c>
      <c r="R37" s="149">
        <v>2</v>
      </c>
      <c r="S37" s="155">
        <v>2</v>
      </c>
      <c r="T37" s="149">
        <v>2</v>
      </c>
      <c r="U37" s="149">
        <v>2</v>
      </c>
      <c r="V37" s="147">
        <f t="shared" si="13"/>
        <v>34</v>
      </c>
      <c r="W37" s="139"/>
      <c r="X37" s="149">
        <v>2</v>
      </c>
      <c r="Y37" s="149">
        <v>2</v>
      </c>
      <c r="Z37" s="149">
        <v>2</v>
      </c>
      <c r="AA37" s="149">
        <v>2</v>
      </c>
      <c r="AB37" s="149">
        <v>2</v>
      </c>
      <c r="AC37" s="149">
        <v>2</v>
      </c>
      <c r="AD37" s="149">
        <v>2</v>
      </c>
      <c r="AE37" s="149">
        <v>2</v>
      </c>
      <c r="AF37" s="149">
        <v>2</v>
      </c>
      <c r="AG37" s="149">
        <v>2</v>
      </c>
      <c r="AH37" s="149">
        <v>2</v>
      </c>
      <c r="AI37" s="149">
        <v>2</v>
      </c>
      <c r="AJ37" s="149">
        <v>2</v>
      </c>
      <c r="AK37" s="149">
        <v>2</v>
      </c>
      <c r="AL37" s="149">
        <v>2</v>
      </c>
      <c r="AM37" s="149">
        <v>2</v>
      </c>
      <c r="AN37" s="149">
        <v>2</v>
      </c>
      <c r="AO37" s="149">
        <v>2</v>
      </c>
      <c r="AP37" s="154">
        <v>2</v>
      </c>
      <c r="AQ37" s="154">
        <v>2</v>
      </c>
      <c r="AR37" s="154">
        <v>2</v>
      </c>
      <c r="AS37" s="149">
        <v>2</v>
      </c>
      <c r="AT37" s="320"/>
      <c r="AU37" s="320"/>
      <c r="AV37" s="146">
        <f t="shared" si="12"/>
        <v>44</v>
      </c>
      <c r="AW37" s="150"/>
      <c r="AX37" s="141"/>
      <c r="AY37" s="141"/>
      <c r="AZ37" s="141"/>
      <c r="BA37" s="141"/>
      <c r="BB37" s="141"/>
      <c r="BC37" s="141"/>
      <c r="BD37" s="141"/>
      <c r="BE37" s="141"/>
      <c r="BF37" s="141"/>
      <c r="BG37" s="142">
        <f t="shared" si="6"/>
        <v>78</v>
      </c>
    </row>
    <row r="38" spans="1:59" ht="15.75" thickBot="1">
      <c r="A38" s="211"/>
      <c r="B38" s="191"/>
      <c r="C38" s="191"/>
      <c r="D38" s="148" t="s">
        <v>28</v>
      </c>
      <c r="E38" s="155">
        <v>1</v>
      </c>
      <c r="F38" s="149">
        <v>1</v>
      </c>
      <c r="G38" s="155">
        <v>1</v>
      </c>
      <c r="H38" s="149">
        <v>1</v>
      </c>
      <c r="I38" s="155">
        <v>1</v>
      </c>
      <c r="J38" s="149">
        <v>1</v>
      </c>
      <c r="K38" s="155">
        <v>1</v>
      </c>
      <c r="L38" s="149">
        <v>1</v>
      </c>
      <c r="M38" s="155">
        <v>1</v>
      </c>
      <c r="N38" s="149">
        <v>1</v>
      </c>
      <c r="O38" s="155">
        <v>1</v>
      </c>
      <c r="P38" s="149">
        <v>1</v>
      </c>
      <c r="Q38" s="155">
        <v>1</v>
      </c>
      <c r="R38" s="149">
        <v>1</v>
      </c>
      <c r="S38" s="155">
        <v>1</v>
      </c>
      <c r="T38" s="149">
        <v>1</v>
      </c>
      <c r="U38" s="149">
        <v>1</v>
      </c>
      <c r="V38" s="147">
        <f t="shared" si="13"/>
        <v>17</v>
      </c>
      <c r="W38" s="139"/>
      <c r="X38" s="149">
        <v>1</v>
      </c>
      <c r="Y38" s="149">
        <v>1</v>
      </c>
      <c r="Z38" s="149">
        <v>1</v>
      </c>
      <c r="AA38" s="149">
        <v>1</v>
      </c>
      <c r="AB38" s="149">
        <v>1</v>
      </c>
      <c r="AC38" s="149">
        <v>1</v>
      </c>
      <c r="AD38" s="149">
        <v>1</v>
      </c>
      <c r="AE38" s="149">
        <v>1</v>
      </c>
      <c r="AF38" s="149">
        <v>1</v>
      </c>
      <c r="AG38" s="149">
        <v>1</v>
      </c>
      <c r="AH38" s="149">
        <v>1</v>
      </c>
      <c r="AI38" s="149">
        <v>1</v>
      </c>
      <c r="AJ38" s="149">
        <v>1</v>
      </c>
      <c r="AK38" s="149">
        <v>1</v>
      </c>
      <c r="AL38" s="149">
        <v>1</v>
      </c>
      <c r="AM38" s="149">
        <v>1</v>
      </c>
      <c r="AN38" s="149">
        <v>1</v>
      </c>
      <c r="AO38" s="149">
        <v>1</v>
      </c>
      <c r="AP38" s="154">
        <v>1</v>
      </c>
      <c r="AQ38" s="156">
        <v>1</v>
      </c>
      <c r="AR38" s="154">
        <v>1</v>
      </c>
      <c r="AS38" s="154">
        <v>1</v>
      </c>
      <c r="AT38" s="320"/>
      <c r="AU38" s="320"/>
      <c r="AV38" s="146">
        <f t="shared" si="12"/>
        <v>22</v>
      </c>
      <c r="AW38" s="150"/>
      <c r="AX38" s="141"/>
      <c r="AY38" s="141"/>
      <c r="AZ38" s="141"/>
      <c r="BA38" s="141"/>
      <c r="BB38" s="141"/>
      <c r="BC38" s="141"/>
      <c r="BD38" s="141"/>
      <c r="BE38" s="141"/>
      <c r="BF38" s="141"/>
      <c r="BG38" s="142">
        <f t="shared" si="6"/>
        <v>39</v>
      </c>
    </row>
    <row r="39" spans="1:59" ht="15.75" thickBot="1">
      <c r="A39" s="211"/>
      <c r="B39" s="190" t="s">
        <v>205</v>
      </c>
      <c r="C39" s="190" t="s">
        <v>206</v>
      </c>
      <c r="D39" s="148" t="s">
        <v>27</v>
      </c>
      <c r="E39" s="155">
        <v>2</v>
      </c>
      <c r="F39" s="149">
        <v>2</v>
      </c>
      <c r="G39" s="155">
        <v>2</v>
      </c>
      <c r="H39" s="149">
        <v>2</v>
      </c>
      <c r="I39" s="155">
        <v>2</v>
      </c>
      <c r="J39" s="149">
        <v>2</v>
      </c>
      <c r="K39" s="155">
        <v>2</v>
      </c>
      <c r="L39" s="149">
        <v>2</v>
      </c>
      <c r="M39" s="155">
        <v>2</v>
      </c>
      <c r="N39" s="149">
        <v>2</v>
      </c>
      <c r="O39" s="155">
        <v>2</v>
      </c>
      <c r="P39" s="149">
        <v>2</v>
      </c>
      <c r="Q39" s="155">
        <v>2</v>
      </c>
      <c r="R39" s="149">
        <v>2</v>
      </c>
      <c r="S39" s="155">
        <v>2</v>
      </c>
      <c r="T39" s="149">
        <v>2</v>
      </c>
      <c r="U39" s="149">
        <v>2</v>
      </c>
      <c r="V39" s="147">
        <f t="shared" si="13"/>
        <v>34</v>
      </c>
      <c r="W39" s="139"/>
      <c r="X39" s="149">
        <v>2</v>
      </c>
      <c r="Y39" s="149">
        <v>2</v>
      </c>
      <c r="Z39" s="149">
        <v>2</v>
      </c>
      <c r="AA39" s="149"/>
      <c r="AB39" s="149">
        <v>2</v>
      </c>
      <c r="AC39" s="149"/>
      <c r="AD39" s="149">
        <v>2</v>
      </c>
      <c r="AE39" s="149">
        <v>2</v>
      </c>
      <c r="AF39" s="149">
        <v>2</v>
      </c>
      <c r="AG39" s="149">
        <v>2</v>
      </c>
      <c r="AH39" s="149">
        <v>2</v>
      </c>
      <c r="AI39" s="149">
        <v>2</v>
      </c>
      <c r="AJ39" s="149">
        <v>2</v>
      </c>
      <c r="AK39" s="149">
        <v>2</v>
      </c>
      <c r="AL39" s="149"/>
      <c r="AM39" s="149">
        <v>2</v>
      </c>
      <c r="AN39" s="149">
        <v>2</v>
      </c>
      <c r="AO39" s="149">
        <v>2</v>
      </c>
      <c r="AP39" s="154">
        <v>2</v>
      </c>
      <c r="AQ39" s="156">
        <v>2</v>
      </c>
      <c r="AR39" s="154">
        <v>2</v>
      </c>
      <c r="AS39" s="149">
        <v>2</v>
      </c>
      <c r="AT39" s="320"/>
      <c r="AU39" s="320"/>
      <c r="AV39" s="146">
        <f t="shared" si="12"/>
        <v>38</v>
      </c>
      <c r="AW39" s="150"/>
      <c r="AX39" s="141"/>
      <c r="AY39" s="141"/>
      <c r="AZ39" s="141"/>
      <c r="BA39" s="141"/>
      <c r="BB39" s="141"/>
      <c r="BC39" s="141"/>
      <c r="BD39" s="141"/>
      <c r="BE39" s="141"/>
      <c r="BF39" s="141"/>
      <c r="BG39" s="142">
        <f t="shared" si="6"/>
        <v>72</v>
      </c>
    </row>
    <row r="40" spans="1:59" ht="15.75" thickBot="1">
      <c r="A40" s="211"/>
      <c r="B40" s="191"/>
      <c r="C40" s="191"/>
      <c r="D40" s="148" t="s">
        <v>28</v>
      </c>
      <c r="E40" s="155">
        <v>1</v>
      </c>
      <c r="F40" s="149">
        <v>1</v>
      </c>
      <c r="G40" s="155">
        <v>1</v>
      </c>
      <c r="H40" s="149">
        <v>1</v>
      </c>
      <c r="I40" s="155">
        <v>1</v>
      </c>
      <c r="J40" s="149">
        <v>1</v>
      </c>
      <c r="K40" s="155">
        <v>1</v>
      </c>
      <c r="L40" s="149">
        <v>1</v>
      </c>
      <c r="M40" s="155">
        <v>1</v>
      </c>
      <c r="N40" s="149">
        <v>1</v>
      </c>
      <c r="O40" s="155">
        <v>1</v>
      </c>
      <c r="P40" s="149">
        <v>1</v>
      </c>
      <c r="Q40" s="155">
        <v>1</v>
      </c>
      <c r="R40" s="149">
        <v>1</v>
      </c>
      <c r="S40" s="155">
        <v>1</v>
      </c>
      <c r="T40" s="149">
        <v>1</v>
      </c>
      <c r="U40" s="149">
        <v>1</v>
      </c>
      <c r="V40" s="147">
        <f t="shared" si="13"/>
        <v>17</v>
      </c>
      <c r="W40" s="139"/>
      <c r="X40" s="149">
        <v>1</v>
      </c>
      <c r="Y40" s="149">
        <v>1</v>
      </c>
      <c r="Z40" s="149">
        <v>1</v>
      </c>
      <c r="AA40" s="149"/>
      <c r="AB40" s="149">
        <v>1</v>
      </c>
      <c r="AC40" s="149"/>
      <c r="AD40" s="149">
        <v>1</v>
      </c>
      <c r="AE40" s="149">
        <v>1</v>
      </c>
      <c r="AF40" s="149">
        <v>1</v>
      </c>
      <c r="AG40" s="149">
        <v>1</v>
      </c>
      <c r="AH40" s="149">
        <v>1</v>
      </c>
      <c r="AI40" s="149">
        <v>1</v>
      </c>
      <c r="AJ40" s="149">
        <v>1</v>
      </c>
      <c r="AK40" s="149">
        <v>1</v>
      </c>
      <c r="AL40" s="149"/>
      <c r="AM40" s="149">
        <v>1</v>
      </c>
      <c r="AN40" s="149">
        <v>1</v>
      </c>
      <c r="AO40" s="149">
        <v>1</v>
      </c>
      <c r="AP40" s="154">
        <v>1</v>
      </c>
      <c r="AQ40" s="156">
        <v>1</v>
      </c>
      <c r="AR40" s="154">
        <v>1</v>
      </c>
      <c r="AS40" s="154">
        <v>1</v>
      </c>
      <c r="AT40" s="320"/>
      <c r="AU40" s="320"/>
      <c r="AV40" s="146">
        <f t="shared" si="12"/>
        <v>19</v>
      </c>
      <c r="AW40" s="150"/>
      <c r="AX40" s="141"/>
      <c r="AY40" s="141"/>
      <c r="AZ40" s="141"/>
      <c r="BA40" s="141"/>
      <c r="BB40" s="141"/>
      <c r="BC40" s="141"/>
      <c r="BD40" s="141"/>
      <c r="BE40" s="141"/>
      <c r="BF40" s="141"/>
      <c r="BG40" s="142">
        <f t="shared" si="6"/>
        <v>36</v>
      </c>
    </row>
    <row r="41" spans="1:59" ht="15.75" thickBot="1">
      <c r="A41" s="211"/>
      <c r="B41" s="202" t="s">
        <v>207</v>
      </c>
      <c r="C41" s="202" t="s">
        <v>208</v>
      </c>
      <c r="D41" s="148" t="s">
        <v>27</v>
      </c>
      <c r="E41" s="149">
        <v>4</v>
      </c>
      <c r="F41" s="149">
        <v>2</v>
      </c>
      <c r="G41" s="149">
        <v>4</v>
      </c>
      <c r="H41" s="149">
        <v>2</v>
      </c>
      <c r="I41" s="149">
        <v>4</v>
      </c>
      <c r="J41" s="149">
        <v>2</v>
      </c>
      <c r="K41" s="149">
        <v>4</v>
      </c>
      <c r="L41" s="149">
        <v>2</v>
      </c>
      <c r="M41" s="149">
        <v>4</v>
      </c>
      <c r="N41" s="149">
        <v>2</v>
      </c>
      <c r="O41" s="149">
        <v>4</v>
      </c>
      <c r="P41" s="149">
        <v>2</v>
      </c>
      <c r="Q41" s="149">
        <v>4</v>
      </c>
      <c r="R41" s="149">
        <v>2</v>
      </c>
      <c r="S41" s="149">
        <v>3</v>
      </c>
      <c r="T41" s="149">
        <v>2</v>
      </c>
      <c r="U41" s="149">
        <v>4</v>
      </c>
      <c r="V41" s="147">
        <f t="shared" si="13"/>
        <v>51</v>
      </c>
      <c r="W41" s="139"/>
      <c r="X41" s="149">
        <v>2</v>
      </c>
      <c r="Y41" s="149">
        <v>2</v>
      </c>
      <c r="Z41" s="149">
        <v>2</v>
      </c>
      <c r="AA41" s="149">
        <v>2</v>
      </c>
      <c r="AB41" s="149">
        <v>2</v>
      </c>
      <c r="AC41" s="149"/>
      <c r="AD41" s="149"/>
      <c r="AE41" s="149">
        <v>2</v>
      </c>
      <c r="AF41" s="149">
        <v>2</v>
      </c>
      <c r="AG41" s="149">
        <v>2</v>
      </c>
      <c r="AH41" s="149">
        <v>2</v>
      </c>
      <c r="AI41" s="149">
        <v>2</v>
      </c>
      <c r="AJ41" s="149"/>
      <c r="AK41" s="149">
        <v>2</v>
      </c>
      <c r="AL41" s="149">
        <v>2</v>
      </c>
      <c r="AM41" s="149"/>
      <c r="AN41" s="149">
        <v>2</v>
      </c>
      <c r="AO41" s="149">
        <v>2</v>
      </c>
      <c r="AP41" s="154">
        <v>2</v>
      </c>
      <c r="AQ41" s="154">
        <v>2</v>
      </c>
      <c r="AR41" s="154">
        <v>2</v>
      </c>
      <c r="AS41" s="154"/>
      <c r="AT41" s="320"/>
      <c r="AU41" s="320"/>
      <c r="AV41" s="146">
        <f t="shared" si="12"/>
        <v>34</v>
      </c>
      <c r="AW41" s="150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>
        <f t="shared" si="6"/>
        <v>85</v>
      </c>
    </row>
    <row r="42" spans="1:59" ht="15.75" thickBot="1">
      <c r="A42" s="211"/>
      <c r="B42" s="202"/>
      <c r="C42" s="202"/>
      <c r="D42" s="148" t="s">
        <v>28</v>
      </c>
      <c r="E42" s="149">
        <v>2</v>
      </c>
      <c r="F42" s="149">
        <v>1</v>
      </c>
      <c r="G42" s="149">
        <v>2</v>
      </c>
      <c r="H42" s="149">
        <v>1</v>
      </c>
      <c r="I42" s="149">
        <v>2</v>
      </c>
      <c r="J42" s="149">
        <v>1</v>
      </c>
      <c r="K42" s="149">
        <v>2</v>
      </c>
      <c r="L42" s="149">
        <v>1</v>
      </c>
      <c r="M42" s="149">
        <v>2</v>
      </c>
      <c r="N42" s="149">
        <v>1</v>
      </c>
      <c r="O42" s="149">
        <v>2</v>
      </c>
      <c r="P42" s="149">
        <v>1</v>
      </c>
      <c r="Q42" s="149">
        <v>2</v>
      </c>
      <c r="R42" s="149">
        <v>1</v>
      </c>
      <c r="S42" s="149">
        <v>1</v>
      </c>
      <c r="T42" s="149">
        <v>1</v>
      </c>
      <c r="U42" s="149">
        <v>2</v>
      </c>
      <c r="V42" s="147">
        <f t="shared" si="13"/>
        <v>25</v>
      </c>
      <c r="W42" s="139"/>
      <c r="X42" s="149">
        <v>1</v>
      </c>
      <c r="Y42" s="149">
        <v>1</v>
      </c>
      <c r="Z42" s="149">
        <v>1</v>
      </c>
      <c r="AA42" s="149">
        <v>1</v>
      </c>
      <c r="AB42" s="149">
        <v>1</v>
      </c>
      <c r="AC42" s="149"/>
      <c r="AD42" s="149"/>
      <c r="AE42" s="149">
        <v>1</v>
      </c>
      <c r="AF42" s="149">
        <v>1</v>
      </c>
      <c r="AG42" s="149">
        <v>1</v>
      </c>
      <c r="AH42" s="149">
        <v>1</v>
      </c>
      <c r="AI42" s="149">
        <v>1</v>
      </c>
      <c r="AJ42" s="149"/>
      <c r="AK42" s="149">
        <v>1</v>
      </c>
      <c r="AL42" s="149">
        <v>1</v>
      </c>
      <c r="AM42" s="149"/>
      <c r="AN42" s="149">
        <v>1</v>
      </c>
      <c r="AO42" s="149">
        <v>1</v>
      </c>
      <c r="AP42" s="154">
        <v>1</v>
      </c>
      <c r="AQ42" s="154">
        <v>1</v>
      </c>
      <c r="AR42" s="154">
        <v>1</v>
      </c>
      <c r="AS42" s="149"/>
      <c r="AT42" s="320"/>
      <c r="AU42" s="320"/>
      <c r="AV42" s="146">
        <f t="shared" si="12"/>
        <v>17</v>
      </c>
      <c r="AW42" s="150"/>
      <c r="AX42" s="141"/>
      <c r="AY42" s="141"/>
      <c r="AZ42" s="141"/>
      <c r="BA42" s="141"/>
      <c r="BB42" s="141"/>
      <c r="BC42" s="141"/>
      <c r="BD42" s="141"/>
      <c r="BE42" s="141"/>
      <c r="BF42" s="141"/>
      <c r="BG42" s="142">
        <f t="shared" si="6"/>
        <v>42</v>
      </c>
    </row>
    <row r="43" spans="1:59" ht="15.75" thickBot="1">
      <c r="A43" s="211"/>
      <c r="B43" s="202" t="s">
        <v>209</v>
      </c>
      <c r="C43" s="190" t="s">
        <v>72</v>
      </c>
      <c r="D43" s="148" t="s">
        <v>27</v>
      </c>
      <c r="E43" s="149">
        <v>2</v>
      </c>
      <c r="F43" s="149">
        <v>4</v>
      </c>
      <c r="G43" s="149">
        <v>2</v>
      </c>
      <c r="H43" s="149">
        <v>4</v>
      </c>
      <c r="I43" s="149">
        <v>2</v>
      </c>
      <c r="J43" s="149">
        <v>4</v>
      </c>
      <c r="K43" s="149">
        <v>2</v>
      </c>
      <c r="L43" s="149">
        <v>4</v>
      </c>
      <c r="M43" s="149">
        <v>2</v>
      </c>
      <c r="N43" s="149">
        <v>4</v>
      </c>
      <c r="O43" s="149">
        <v>2</v>
      </c>
      <c r="P43" s="149">
        <v>4</v>
      </c>
      <c r="Q43" s="149">
        <v>2</v>
      </c>
      <c r="R43" s="149">
        <v>4</v>
      </c>
      <c r="S43" s="149">
        <v>3</v>
      </c>
      <c r="T43" s="149">
        <v>4</v>
      </c>
      <c r="U43" s="149">
        <v>2</v>
      </c>
      <c r="V43" s="147">
        <f t="shared" si="13"/>
        <v>51</v>
      </c>
      <c r="W43" s="139"/>
      <c r="X43" s="149">
        <v>2</v>
      </c>
      <c r="Y43" s="149">
        <v>2</v>
      </c>
      <c r="Z43" s="149">
        <v>2</v>
      </c>
      <c r="AA43" s="149">
        <v>4</v>
      </c>
      <c r="AB43" s="149">
        <v>2</v>
      </c>
      <c r="AC43" s="149">
        <v>2</v>
      </c>
      <c r="AD43" s="149">
        <v>2</v>
      </c>
      <c r="AE43" s="149">
        <v>4</v>
      </c>
      <c r="AF43" s="149">
        <v>2</v>
      </c>
      <c r="AG43" s="149">
        <v>2</v>
      </c>
      <c r="AH43" s="149">
        <v>2</v>
      </c>
      <c r="AI43" s="149">
        <v>2</v>
      </c>
      <c r="AJ43" s="149">
        <v>4</v>
      </c>
      <c r="AK43" s="149">
        <v>2</v>
      </c>
      <c r="AL43" s="149">
        <v>2</v>
      </c>
      <c r="AM43" s="149">
        <v>2</v>
      </c>
      <c r="AN43" s="149">
        <v>2</v>
      </c>
      <c r="AO43" s="149">
        <v>4</v>
      </c>
      <c r="AP43" s="154">
        <v>2</v>
      </c>
      <c r="AQ43" s="154">
        <v>2</v>
      </c>
      <c r="AR43" s="154">
        <v>2</v>
      </c>
      <c r="AS43" s="149">
        <v>4</v>
      </c>
      <c r="AT43" s="320"/>
      <c r="AU43" s="320"/>
      <c r="AV43" s="146">
        <f t="shared" si="12"/>
        <v>54</v>
      </c>
      <c r="AW43" s="150"/>
      <c r="AX43" s="141"/>
      <c r="AY43" s="141"/>
      <c r="AZ43" s="141"/>
      <c r="BA43" s="141"/>
      <c r="BB43" s="141"/>
      <c r="BC43" s="141"/>
      <c r="BD43" s="141"/>
      <c r="BE43" s="141"/>
      <c r="BF43" s="141"/>
      <c r="BG43" s="142">
        <f t="shared" si="6"/>
        <v>105</v>
      </c>
    </row>
    <row r="44" spans="1:59" ht="15.75" thickBot="1">
      <c r="A44" s="211"/>
      <c r="B44" s="202"/>
      <c r="C44" s="191"/>
      <c r="D44" s="148"/>
      <c r="E44" s="149">
        <v>1</v>
      </c>
      <c r="F44" s="149">
        <v>2</v>
      </c>
      <c r="G44" s="149">
        <v>1</v>
      </c>
      <c r="H44" s="149">
        <v>2</v>
      </c>
      <c r="I44" s="149">
        <v>1</v>
      </c>
      <c r="J44" s="149">
        <v>2</v>
      </c>
      <c r="K44" s="149">
        <v>1</v>
      </c>
      <c r="L44" s="149">
        <v>2</v>
      </c>
      <c r="M44" s="149">
        <v>1</v>
      </c>
      <c r="N44" s="149">
        <v>2</v>
      </c>
      <c r="O44" s="149">
        <v>1</v>
      </c>
      <c r="P44" s="149">
        <v>2</v>
      </c>
      <c r="Q44" s="149">
        <v>1</v>
      </c>
      <c r="R44" s="149">
        <v>2</v>
      </c>
      <c r="S44" s="149">
        <v>1</v>
      </c>
      <c r="T44" s="149">
        <v>2</v>
      </c>
      <c r="U44" s="149">
        <v>1</v>
      </c>
      <c r="V44" s="147">
        <f t="shared" si="13"/>
        <v>25</v>
      </c>
      <c r="W44" s="139"/>
      <c r="X44" s="149">
        <v>1</v>
      </c>
      <c r="Y44" s="149">
        <v>1</v>
      </c>
      <c r="Z44" s="149">
        <v>1</v>
      </c>
      <c r="AA44" s="149">
        <v>2</v>
      </c>
      <c r="AB44" s="149">
        <v>1</v>
      </c>
      <c r="AC44" s="149">
        <v>1</v>
      </c>
      <c r="AD44" s="149">
        <v>1</v>
      </c>
      <c r="AE44" s="149">
        <v>2</v>
      </c>
      <c r="AF44" s="149">
        <v>1</v>
      </c>
      <c r="AG44" s="149">
        <v>1</v>
      </c>
      <c r="AH44" s="149">
        <v>1</v>
      </c>
      <c r="AI44" s="149">
        <v>1</v>
      </c>
      <c r="AJ44" s="149">
        <v>2</v>
      </c>
      <c r="AK44" s="149">
        <v>1</v>
      </c>
      <c r="AL44" s="149">
        <v>1</v>
      </c>
      <c r="AM44" s="149">
        <v>1</v>
      </c>
      <c r="AN44" s="149">
        <v>1</v>
      </c>
      <c r="AO44" s="149">
        <v>2</v>
      </c>
      <c r="AP44" s="154">
        <v>1</v>
      </c>
      <c r="AQ44" s="154">
        <v>1</v>
      </c>
      <c r="AR44" s="154">
        <v>1</v>
      </c>
      <c r="AS44" s="154">
        <v>2</v>
      </c>
      <c r="AT44" s="320"/>
      <c r="AU44" s="320"/>
      <c r="AV44" s="146">
        <f t="shared" si="12"/>
        <v>27</v>
      </c>
      <c r="AW44" s="150"/>
      <c r="AX44" s="141"/>
      <c r="AY44" s="141"/>
      <c r="AZ44" s="141"/>
      <c r="BA44" s="141"/>
      <c r="BB44" s="141"/>
      <c r="BC44" s="141"/>
      <c r="BD44" s="141"/>
      <c r="BE44" s="141"/>
      <c r="BF44" s="141"/>
      <c r="BG44" s="142">
        <f t="shared" si="6"/>
        <v>52</v>
      </c>
    </row>
    <row r="45" spans="1:59" ht="15.75" thickBot="1">
      <c r="A45" s="212"/>
      <c r="B45" s="190" t="s">
        <v>210</v>
      </c>
      <c r="C45" s="190" t="s">
        <v>211</v>
      </c>
      <c r="D45" s="157" t="s">
        <v>27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7">
        <f t="shared" si="13"/>
        <v>0</v>
      </c>
      <c r="W45" s="139"/>
      <c r="X45" s="149">
        <v>2</v>
      </c>
      <c r="Y45" s="149">
        <v>2</v>
      </c>
      <c r="Z45" s="149">
        <v>2</v>
      </c>
      <c r="AA45" s="149"/>
      <c r="AB45" s="149">
        <v>2</v>
      </c>
      <c r="AC45" s="149">
        <v>2</v>
      </c>
      <c r="AD45" s="149">
        <v>2</v>
      </c>
      <c r="AE45" s="149"/>
      <c r="AF45" s="149">
        <v>2</v>
      </c>
      <c r="AG45" s="149">
        <v>2</v>
      </c>
      <c r="AH45" s="149">
        <v>2</v>
      </c>
      <c r="AI45" s="149">
        <v>2</v>
      </c>
      <c r="AJ45" s="149">
        <v>2</v>
      </c>
      <c r="AK45" s="149"/>
      <c r="AL45" s="149">
        <v>2</v>
      </c>
      <c r="AM45" s="149">
        <v>2</v>
      </c>
      <c r="AN45" s="149">
        <v>2</v>
      </c>
      <c r="AO45" s="149"/>
      <c r="AP45" s="149">
        <v>2</v>
      </c>
      <c r="AQ45" s="149">
        <v>2</v>
      </c>
      <c r="AR45" s="149">
        <v>2</v>
      </c>
      <c r="AS45" s="149">
        <v>1</v>
      </c>
      <c r="AT45" s="320"/>
      <c r="AU45" s="320"/>
      <c r="AV45" s="146">
        <f t="shared" si="12"/>
        <v>35</v>
      </c>
      <c r="AW45" s="150"/>
      <c r="AX45" s="141"/>
      <c r="AY45" s="141"/>
      <c r="AZ45" s="141"/>
      <c r="BA45" s="141"/>
      <c r="BB45" s="141"/>
      <c r="BC45" s="141"/>
      <c r="BD45" s="141"/>
      <c r="BE45" s="141"/>
      <c r="BF45" s="141"/>
      <c r="BG45" s="142">
        <f t="shared" si="6"/>
        <v>35</v>
      </c>
    </row>
    <row r="46" spans="1:59" ht="15.75" thickBot="1">
      <c r="A46" s="212"/>
      <c r="B46" s="191"/>
      <c r="C46" s="191"/>
      <c r="D46" s="157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7">
        <f t="shared" si="13"/>
        <v>0</v>
      </c>
      <c r="W46" s="152"/>
      <c r="X46" s="154">
        <v>1</v>
      </c>
      <c r="Y46" s="149">
        <v>1</v>
      </c>
      <c r="Z46" s="149">
        <v>1</v>
      </c>
      <c r="AA46" s="149"/>
      <c r="AB46" s="149">
        <v>1</v>
      </c>
      <c r="AC46" s="149">
        <v>1</v>
      </c>
      <c r="AD46" s="149">
        <v>1</v>
      </c>
      <c r="AE46" s="149"/>
      <c r="AF46" s="149">
        <v>1</v>
      </c>
      <c r="AG46" s="149">
        <v>1</v>
      </c>
      <c r="AH46" s="149">
        <v>1</v>
      </c>
      <c r="AI46" s="149">
        <v>1</v>
      </c>
      <c r="AJ46" s="149">
        <v>1</v>
      </c>
      <c r="AK46" s="149"/>
      <c r="AL46" s="149">
        <v>1</v>
      </c>
      <c r="AM46" s="149">
        <v>1</v>
      </c>
      <c r="AN46" s="149">
        <v>1</v>
      </c>
      <c r="AO46" s="149"/>
      <c r="AP46" s="154">
        <v>1</v>
      </c>
      <c r="AQ46" s="154">
        <v>1</v>
      </c>
      <c r="AR46" s="154">
        <v>1</v>
      </c>
      <c r="AS46" s="154">
        <v>1</v>
      </c>
      <c r="AT46" s="320"/>
      <c r="AU46" s="320"/>
      <c r="AV46" s="146">
        <f t="shared" si="12"/>
        <v>18</v>
      </c>
      <c r="AW46" s="150"/>
      <c r="AX46" s="141"/>
      <c r="AY46" s="141"/>
      <c r="AZ46" s="141"/>
      <c r="BA46" s="141"/>
      <c r="BB46" s="141"/>
      <c r="BC46" s="141"/>
      <c r="BD46" s="141"/>
      <c r="BE46" s="141"/>
      <c r="BF46" s="141"/>
      <c r="BG46" s="142">
        <f t="shared" si="6"/>
        <v>18</v>
      </c>
    </row>
    <row r="47" spans="1:59" ht="15.75" thickBot="1">
      <c r="A47" s="212"/>
      <c r="B47" s="190" t="s">
        <v>212</v>
      </c>
      <c r="C47" s="192" t="s">
        <v>71</v>
      </c>
      <c r="D47" s="158" t="s">
        <v>27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7">
        <f t="shared" si="13"/>
        <v>0</v>
      </c>
      <c r="W47" s="159"/>
      <c r="X47" s="160">
        <v>2</v>
      </c>
      <c r="Y47" s="149">
        <v>2</v>
      </c>
      <c r="Z47" s="149">
        <v>2</v>
      </c>
      <c r="AA47" s="149">
        <v>2</v>
      </c>
      <c r="AB47" s="149">
        <v>2</v>
      </c>
      <c r="AC47" s="149">
        <v>2</v>
      </c>
      <c r="AD47" s="149">
        <v>2</v>
      </c>
      <c r="AE47" s="149"/>
      <c r="AF47" s="149">
        <v>2</v>
      </c>
      <c r="AG47" s="149">
        <v>2</v>
      </c>
      <c r="AH47" s="149">
        <v>2</v>
      </c>
      <c r="AI47" s="149">
        <v>2</v>
      </c>
      <c r="AJ47" s="149">
        <v>2</v>
      </c>
      <c r="AK47" s="149">
        <v>2</v>
      </c>
      <c r="AL47" s="149">
        <v>2</v>
      </c>
      <c r="AM47" s="149">
        <v>2</v>
      </c>
      <c r="AN47" s="149">
        <v>2</v>
      </c>
      <c r="AO47" s="149"/>
      <c r="AP47" s="149">
        <v>2</v>
      </c>
      <c r="AQ47" s="149">
        <v>2</v>
      </c>
      <c r="AR47" s="149">
        <v>2</v>
      </c>
      <c r="AS47" s="154">
        <v>1</v>
      </c>
      <c r="AT47" s="320"/>
      <c r="AU47" s="320"/>
      <c r="AV47" s="146">
        <f t="shared" si="12"/>
        <v>39</v>
      </c>
      <c r="AW47" s="152"/>
      <c r="AX47" s="161"/>
      <c r="AY47" s="162"/>
      <c r="AZ47" s="141"/>
      <c r="BA47" s="141"/>
      <c r="BB47" s="141"/>
      <c r="BC47" s="141"/>
      <c r="BD47" s="141"/>
      <c r="BE47" s="141"/>
      <c r="BF47" s="141"/>
      <c r="BG47" s="142">
        <f t="shared" si="6"/>
        <v>39</v>
      </c>
    </row>
    <row r="48" spans="1:59" ht="15.75" thickBot="1">
      <c r="A48" s="212"/>
      <c r="B48" s="191"/>
      <c r="C48" s="193"/>
      <c r="D48" s="158" t="s">
        <v>213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7">
        <f t="shared" si="13"/>
        <v>0</v>
      </c>
      <c r="W48" s="159"/>
      <c r="X48" s="163">
        <v>1</v>
      </c>
      <c r="Y48" s="149">
        <v>1</v>
      </c>
      <c r="Z48" s="149">
        <v>1</v>
      </c>
      <c r="AA48" s="149">
        <v>1</v>
      </c>
      <c r="AB48" s="149">
        <v>1</v>
      </c>
      <c r="AC48" s="149">
        <v>1</v>
      </c>
      <c r="AD48" s="149">
        <v>1</v>
      </c>
      <c r="AE48" s="149"/>
      <c r="AF48" s="149">
        <v>1</v>
      </c>
      <c r="AG48" s="149">
        <v>1</v>
      </c>
      <c r="AH48" s="149">
        <v>1</v>
      </c>
      <c r="AI48" s="149">
        <v>1</v>
      </c>
      <c r="AJ48" s="149">
        <v>1</v>
      </c>
      <c r="AK48" s="149">
        <v>1</v>
      </c>
      <c r="AL48" s="149">
        <v>1</v>
      </c>
      <c r="AM48" s="149">
        <v>1</v>
      </c>
      <c r="AN48" s="149">
        <v>1</v>
      </c>
      <c r="AO48" s="149"/>
      <c r="AP48" s="149">
        <v>1</v>
      </c>
      <c r="AQ48" s="154">
        <v>1</v>
      </c>
      <c r="AR48" s="154">
        <v>1</v>
      </c>
      <c r="AS48" s="154"/>
      <c r="AT48" s="320"/>
      <c r="AU48" s="320"/>
      <c r="AV48" s="146">
        <f t="shared" si="12"/>
        <v>19</v>
      </c>
      <c r="AW48" s="152"/>
      <c r="AX48" s="161"/>
      <c r="AY48" s="162"/>
      <c r="AZ48" s="141"/>
      <c r="BA48" s="141"/>
      <c r="BB48" s="141"/>
      <c r="BC48" s="141"/>
      <c r="BD48" s="141"/>
      <c r="BE48" s="141"/>
      <c r="BF48" s="141"/>
      <c r="BG48" s="142">
        <f t="shared" si="6"/>
        <v>19</v>
      </c>
    </row>
    <row r="49" spans="1:60" ht="15.75" thickBot="1">
      <c r="A49" s="212"/>
      <c r="B49" s="194" t="s">
        <v>214</v>
      </c>
      <c r="C49" s="196" t="s">
        <v>215</v>
      </c>
      <c r="D49" s="164" t="s">
        <v>27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47">
        <f t="shared" si="13"/>
        <v>0</v>
      </c>
      <c r="W49" s="152"/>
      <c r="X49" s="165">
        <f>X51</f>
        <v>2</v>
      </c>
      <c r="Y49" s="165">
        <f t="shared" ref="Y49:AS50" si="18">Y51</f>
        <v>0</v>
      </c>
      <c r="Z49" s="165">
        <f t="shared" si="18"/>
        <v>2</v>
      </c>
      <c r="AA49" s="165">
        <f t="shared" si="18"/>
        <v>2</v>
      </c>
      <c r="AB49" s="165">
        <f t="shared" si="18"/>
        <v>0</v>
      </c>
      <c r="AC49" s="165">
        <f t="shared" si="18"/>
        <v>2</v>
      </c>
      <c r="AD49" s="165">
        <f t="shared" si="18"/>
        <v>2</v>
      </c>
      <c r="AE49" s="165">
        <f t="shared" si="18"/>
        <v>2</v>
      </c>
      <c r="AF49" s="165">
        <f t="shared" si="18"/>
        <v>2</v>
      </c>
      <c r="AG49" s="165">
        <f t="shared" si="18"/>
        <v>2</v>
      </c>
      <c r="AH49" s="165">
        <f t="shared" si="18"/>
        <v>2</v>
      </c>
      <c r="AI49" s="165">
        <f t="shared" si="18"/>
        <v>2</v>
      </c>
      <c r="AJ49" s="165">
        <f t="shared" si="18"/>
        <v>2</v>
      </c>
      <c r="AK49" s="165">
        <f t="shared" si="18"/>
        <v>2</v>
      </c>
      <c r="AL49" s="165">
        <f t="shared" si="18"/>
        <v>2</v>
      </c>
      <c r="AM49" s="165">
        <f t="shared" si="18"/>
        <v>2</v>
      </c>
      <c r="AN49" s="165">
        <f t="shared" si="18"/>
        <v>2</v>
      </c>
      <c r="AO49" s="165">
        <f t="shared" si="18"/>
        <v>2</v>
      </c>
      <c r="AP49" s="165">
        <f t="shared" si="18"/>
        <v>2</v>
      </c>
      <c r="AQ49" s="165">
        <f t="shared" si="18"/>
        <v>2</v>
      </c>
      <c r="AR49" s="165">
        <f t="shared" si="18"/>
        <v>2</v>
      </c>
      <c r="AS49" s="165">
        <f t="shared" si="18"/>
        <v>2</v>
      </c>
      <c r="AT49" s="320"/>
      <c r="AU49" s="320"/>
      <c r="AV49" s="146">
        <f t="shared" si="12"/>
        <v>40</v>
      </c>
      <c r="AW49" s="150"/>
      <c r="AX49" s="141"/>
      <c r="AY49" s="162"/>
      <c r="AZ49" s="141"/>
      <c r="BA49" s="141"/>
      <c r="BB49" s="141"/>
      <c r="BC49" s="141"/>
      <c r="BD49" s="141"/>
      <c r="BE49" s="141"/>
      <c r="BF49" s="141"/>
      <c r="BG49" s="142">
        <f t="shared" si="6"/>
        <v>40</v>
      </c>
    </row>
    <row r="50" spans="1:60" ht="15.75" thickBot="1">
      <c r="A50" s="212"/>
      <c r="B50" s="195"/>
      <c r="C50" s="197"/>
      <c r="D50" s="164" t="s">
        <v>27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47">
        <f t="shared" si="13"/>
        <v>0</v>
      </c>
      <c r="W50" s="152"/>
      <c r="X50" s="165">
        <f>X52</f>
        <v>1</v>
      </c>
      <c r="Y50" s="165">
        <f t="shared" si="18"/>
        <v>0</v>
      </c>
      <c r="Z50" s="165">
        <f t="shared" si="18"/>
        <v>1</v>
      </c>
      <c r="AA50" s="165">
        <f t="shared" si="18"/>
        <v>1</v>
      </c>
      <c r="AB50" s="165">
        <f t="shared" si="18"/>
        <v>0</v>
      </c>
      <c r="AC50" s="165">
        <f t="shared" si="18"/>
        <v>1</v>
      </c>
      <c r="AD50" s="165">
        <f t="shared" si="18"/>
        <v>1</v>
      </c>
      <c r="AE50" s="165">
        <f t="shared" si="18"/>
        <v>1</v>
      </c>
      <c r="AF50" s="165">
        <f t="shared" si="18"/>
        <v>1</v>
      </c>
      <c r="AG50" s="165">
        <f t="shared" si="18"/>
        <v>1</v>
      </c>
      <c r="AH50" s="165">
        <f t="shared" si="18"/>
        <v>1</v>
      </c>
      <c r="AI50" s="165">
        <f t="shared" si="18"/>
        <v>1</v>
      </c>
      <c r="AJ50" s="165">
        <f t="shared" si="18"/>
        <v>1</v>
      </c>
      <c r="AK50" s="165">
        <f t="shared" si="18"/>
        <v>1</v>
      </c>
      <c r="AL50" s="165">
        <f t="shared" si="18"/>
        <v>1</v>
      </c>
      <c r="AM50" s="165">
        <f t="shared" si="18"/>
        <v>1</v>
      </c>
      <c r="AN50" s="165">
        <f t="shared" si="18"/>
        <v>1</v>
      </c>
      <c r="AO50" s="165">
        <f t="shared" si="18"/>
        <v>1</v>
      </c>
      <c r="AP50" s="165">
        <f t="shared" si="18"/>
        <v>1</v>
      </c>
      <c r="AQ50" s="165">
        <f t="shared" si="18"/>
        <v>1</v>
      </c>
      <c r="AR50" s="165">
        <f t="shared" si="18"/>
        <v>1</v>
      </c>
      <c r="AS50" s="165">
        <f t="shared" si="18"/>
        <v>1</v>
      </c>
      <c r="AT50" s="320"/>
      <c r="AU50" s="320"/>
      <c r="AV50" s="146">
        <f t="shared" si="12"/>
        <v>20</v>
      </c>
      <c r="AW50" s="150"/>
      <c r="AX50" s="141"/>
      <c r="AY50" s="141"/>
      <c r="AZ50" s="141"/>
      <c r="BA50" s="141"/>
      <c r="BB50" s="141"/>
      <c r="BC50" s="141"/>
      <c r="BD50" s="141"/>
      <c r="BE50" s="141"/>
      <c r="BF50" s="141"/>
      <c r="BG50" s="142">
        <f t="shared" si="6"/>
        <v>20</v>
      </c>
    </row>
    <row r="51" spans="1:60" ht="16.5" thickTop="1" thickBot="1">
      <c r="A51" s="212"/>
      <c r="B51" s="198" t="s">
        <v>216</v>
      </c>
      <c r="C51" s="200" t="s">
        <v>217</v>
      </c>
      <c r="D51" s="148" t="s">
        <v>27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7">
        <f t="shared" si="13"/>
        <v>0</v>
      </c>
      <c r="W51" s="139"/>
      <c r="X51" s="154">
        <v>2</v>
      </c>
      <c r="Y51" s="149"/>
      <c r="Z51" s="149">
        <v>2</v>
      </c>
      <c r="AA51" s="149">
        <v>2</v>
      </c>
      <c r="AB51" s="149"/>
      <c r="AC51" s="149">
        <v>2</v>
      </c>
      <c r="AD51" s="149">
        <v>2</v>
      </c>
      <c r="AE51" s="149">
        <v>2</v>
      </c>
      <c r="AF51" s="149">
        <v>2</v>
      </c>
      <c r="AG51" s="149">
        <v>2</v>
      </c>
      <c r="AH51" s="149">
        <v>2</v>
      </c>
      <c r="AI51" s="149">
        <v>2</v>
      </c>
      <c r="AJ51" s="149">
        <v>2</v>
      </c>
      <c r="AK51" s="149">
        <v>2</v>
      </c>
      <c r="AL51" s="149">
        <v>2</v>
      </c>
      <c r="AM51" s="149">
        <v>2</v>
      </c>
      <c r="AN51" s="149">
        <v>2</v>
      </c>
      <c r="AO51" s="149">
        <v>2</v>
      </c>
      <c r="AP51" s="149">
        <v>2</v>
      </c>
      <c r="AQ51" s="149">
        <v>2</v>
      </c>
      <c r="AR51" s="149">
        <v>2</v>
      </c>
      <c r="AS51" s="149">
        <v>2</v>
      </c>
      <c r="AT51" s="320"/>
      <c r="AU51" s="320"/>
      <c r="AV51" s="146">
        <f t="shared" si="12"/>
        <v>40</v>
      </c>
      <c r="AW51" s="150"/>
      <c r="AX51" s="141"/>
      <c r="AY51" s="141"/>
      <c r="AZ51" s="141"/>
      <c r="BA51" s="141"/>
      <c r="BB51" s="141"/>
      <c r="BC51" s="141"/>
      <c r="BD51" s="141"/>
      <c r="BE51" s="141"/>
      <c r="BF51" s="141"/>
      <c r="BG51" s="142">
        <f t="shared" si="6"/>
        <v>40</v>
      </c>
      <c r="BH51" s="166"/>
    </row>
    <row r="52" spans="1:60" ht="19.5" customHeight="1" thickBot="1">
      <c r="A52" s="212"/>
      <c r="B52" s="199"/>
      <c r="C52" s="201"/>
      <c r="D52" s="148" t="s">
        <v>28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7">
        <f t="shared" si="13"/>
        <v>0</v>
      </c>
      <c r="W52" s="139"/>
      <c r="X52" s="149">
        <v>1</v>
      </c>
      <c r="Y52" s="149"/>
      <c r="Z52" s="149">
        <v>1</v>
      </c>
      <c r="AA52" s="149">
        <v>1</v>
      </c>
      <c r="AB52" s="149"/>
      <c r="AC52" s="149">
        <v>1</v>
      </c>
      <c r="AD52" s="149">
        <v>1</v>
      </c>
      <c r="AE52" s="149">
        <v>1</v>
      </c>
      <c r="AF52" s="149">
        <v>1</v>
      </c>
      <c r="AG52" s="149">
        <v>1</v>
      </c>
      <c r="AH52" s="149">
        <v>1</v>
      </c>
      <c r="AI52" s="149">
        <v>1</v>
      </c>
      <c r="AJ52" s="149">
        <v>1</v>
      </c>
      <c r="AK52" s="149">
        <v>1</v>
      </c>
      <c r="AL52" s="149">
        <v>1</v>
      </c>
      <c r="AM52" s="149">
        <v>1</v>
      </c>
      <c r="AN52" s="149">
        <v>1</v>
      </c>
      <c r="AO52" s="149">
        <v>1</v>
      </c>
      <c r="AP52" s="149">
        <v>1</v>
      </c>
      <c r="AQ52" s="149">
        <v>1</v>
      </c>
      <c r="AR52" s="149">
        <v>1</v>
      </c>
      <c r="AS52" s="149">
        <v>1</v>
      </c>
      <c r="AT52" s="320"/>
      <c r="AU52" s="320"/>
      <c r="AV52" s="146">
        <f t="shared" si="12"/>
        <v>20</v>
      </c>
      <c r="AW52" s="150"/>
      <c r="AX52" s="141"/>
      <c r="AY52" s="141"/>
      <c r="AZ52" s="141"/>
      <c r="BA52" s="141"/>
      <c r="BB52" s="141"/>
      <c r="BC52" s="141"/>
      <c r="BD52" s="141"/>
      <c r="BE52" s="141"/>
      <c r="BF52" s="141"/>
      <c r="BG52" s="142">
        <f t="shared" si="6"/>
        <v>20</v>
      </c>
    </row>
    <row r="53" spans="1:60" ht="15.75" thickBot="1">
      <c r="A53" s="211"/>
      <c r="B53" s="184" t="s">
        <v>44</v>
      </c>
      <c r="C53" s="185"/>
      <c r="D53" s="186"/>
      <c r="E53" s="17">
        <f t="shared" ref="E53:U54" si="19">E15</f>
        <v>36</v>
      </c>
      <c r="F53" s="17">
        <f t="shared" si="19"/>
        <v>36</v>
      </c>
      <c r="G53" s="17">
        <f t="shared" si="19"/>
        <v>36</v>
      </c>
      <c r="H53" s="17">
        <f t="shared" si="19"/>
        <v>36</v>
      </c>
      <c r="I53" s="17">
        <f t="shared" si="19"/>
        <v>36</v>
      </c>
      <c r="J53" s="17">
        <f t="shared" si="19"/>
        <v>36</v>
      </c>
      <c r="K53" s="17">
        <f t="shared" si="19"/>
        <v>36</v>
      </c>
      <c r="L53" s="17">
        <f t="shared" si="19"/>
        <v>36</v>
      </c>
      <c r="M53" s="17">
        <f t="shared" si="19"/>
        <v>36</v>
      </c>
      <c r="N53" s="17">
        <f t="shared" si="19"/>
        <v>36</v>
      </c>
      <c r="O53" s="17">
        <f t="shared" si="19"/>
        <v>36</v>
      </c>
      <c r="P53" s="17">
        <f t="shared" si="19"/>
        <v>36</v>
      </c>
      <c r="Q53" s="17">
        <f t="shared" si="19"/>
        <v>36</v>
      </c>
      <c r="R53" s="17">
        <f t="shared" si="19"/>
        <v>36</v>
      </c>
      <c r="S53" s="17">
        <f t="shared" si="19"/>
        <v>36</v>
      </c>
      <c r="T53" s="17">
        <f t="shared" si="19"/>
        <v>36</v>
      </c>
      <c r="U53" s="17">
        <f t="shared" si="19"/>
        <v>36</v>
      </c>
      <c r="V53" s="147">
        <f t="shared" si="13"/>
        <v>612</v>
      </c>
      <c r="W53" s="139"/>
      <c r="X53" s="167">
        <f>X17+X33+X49</f>
        <v>36</v>
      </c>
      <c r="Y53" s="167">
        <f t="shared" ref="Y53:AS54" si="20">Y17+Y33+Y49</f>
        <v>36</v>
      </c>
      <c r="Z53" s="167">
        <f t="shared" si="20"/>
        <v>36</v>
      </c>
      <c r="AA53" s="167">
        <f t="shared" si="20"/>
        <v>36</v>
      </c>
      <c r="AB53" s="167">
        <f t="shared" si="20"/>
        <v>36</v>
      </c>
      <c r="AC53" s="167">
        <f t="shared" si="20"/>
        <v>36</v>
      </c>
      <c r="AD53" s="167">
        <f t="shared" si="20"/>
        <v>36</v>
      </c>
      <c r="AE53" s="167">
        <f t="shared" si="20"/>
        <v>36</v>
      </c>
      <c r="AF53" s="167">
        <f t="shared" si="20"/>
        <v>36</v>
      </c>
      <c r="AG53" s="167">
        <f t="shared" si="20"/>
        <v>36</v>
      </c>
      <c r="AH53" s="167">
        <f t="shared" si="20"/>
        <v>36</v>
      </c>
      <c r="AI53" s="167">
        <f t="shared" si="20"/>
        <v>36</v>
      </c>
      <c r="AJ53" s="167">
        <f t="shared" si="20"/>
        <v>36</v>
      </c>
      <c r="AK53" s="167">
        <f t="shared" si="20"/>
        <v>36</v>
      </c>
      <c r="AL53" s="167">
        <f t="shared" si="20"/>
        <v>36</v>
      </c>
      <c r="AM53" s="167">
        <f t="shared" si="20"/>
        <v>36</v>
      </c>
      <c r="AN53" s="167">
        <f t="shared" si="20"/>
        <v>36</v>
      </c>
      <c r="AO53" s="167">
        <f t="shared" si="20"/>
        <v>36</v>
      </c>
      <c r="AP53" s="167">
        <f t="shared" si="20"/>
        <v>36</v>
      </c>
      <c r="AQ53" s="167">
        <f t="shared" si="20"/>
        <v>36</v>
      </c>
      <c r="AR53" s="167">
        <f t="shared" si="20"/>
        <v>36</v>
      </c>
      <c r="AS53" s="167">
        <f t="shared" si="20"/>
        <v>36</v>
      </c>
      <c r="AT53" s="320"/>
      <c r="AU53" s="320"/>
      <c r="AV53" s="146">
        <f t="shared" si="12"/>
        <v>792</v>
      </c>
      <c r="AW53" s="168"/>
      <c r="AX53" s="169"/>
      <c r="AY53" s="170"/>
      <c r="AZ53" s="170"/>
      <c r="BA53" s="170"/>
      <c r="BB53" s="170"/>
      <c r="BC53" s="170"/>
      <c r="BD53" s="170"/>
      <c r="BE53" s="170"/>
      <c r="BF53" s="170"/>
      <c r="BG53" s="142">
        <f t="shared" si="6"/>
        <v>1404</v>
      </c>
    </row>
    <row r="54" spans="1:60" ht="15.75" thickBot="1">
      <c r="A54" s="211"/>
      <c r="B54" s="187" t="s">
        <v>45</v>
      </c>
      <c r="C54" s="188"/>
      <c r="D54" s="189"/>
      <c r="E54" s="17">
        <f t="shared" si="19"/>
        <v>18</v>
      </c>
      <c r="F54" s="17">
        <f t="shared" si="19"/>
        <v>18</v>
      </c>
      <c r="G54" s="17">
        <f t="shared" si="19"/>
        <v>18</v>
      </c>
      <c r="H54" s="17">
        <f t="shared" si="19"/>
        <v>18</v>
      </c>
      <c r="I54" s="17">
        <f t="shared" si="19"/>
        <v>18</v>
      </c>
      <c r="J54" s="17">
        <f t="shared" si="19"/>
        <v>18</v>
      </c>
      <c r="K54" s="17">
        <f t="shared" si="19"/>
        <v>18</v>
      </c>
      <c r="L54" s="17">
        <f t="shared" si="19"/>
        <v>18</v>
      </c>
      <c r="M54" s="17">
        <f t="shared" si="19"/>
        <v>18</v>
      </c>
      <c r="N54" s="17">
        <f t="shared" si="19"/>
        <v>18</v>
      </c>
      <c r="O54" s="17">
        <f t="shared" si="19"/>
        <v>18</v>
      </c>
      <c r="P54" s="17">
        <f t="shared" si="19"/>
        <v>18</v>
      </c>
      <c r="Q54" s="17">
        <f t="shared" si="19"/>
        <v>18</v>
      </c>
      <c r="R54" s="17">
        <f t="shared" si="19"/>
        <v>18</v>
      </c>
      <c r="S54" s="17">
        <f t="shared" si="19"/>
        <v>18</v>
      </c>
      <c r="T54" s="17">
        <f t="shared" si="19"/>
        <v>18</v>
      </c>
      <c r="U54" s="17">
        <f t="shared" si="19"/>
        <v>18</v>
      </c>
      <c r="V54" s="147">
        <f t="shared" si="13"/>
        <v>306</v>
      </c>
      <c r="W54" s="139"/>
      <c r="X54" s="167">
        <f>X18+X34+X50</f>
        <v>18</v>
      </c>
      <c r="Y54" s="167">
        <f t="shared" si="20"/>
        <v>18</v>
      </c>
      <c r="Z54" s="167">
        <f t="shared" si="20"/>
        <v>18</v>
      </c>
      <c r="AA54" s="167">
        <f t="shared" si="20"/>
        <v>18</v>
      </c>
      <c r="AB54" s="167">
        <f t="shared" si="20"/>
        <v>18</v>
      </c>
      <c r="AC54" s="167">
        <f t="shared" si="20"/>
        <v>18</v>
      </c>
      <c r="AD54" s="167">
        <f t="shared" si="20"/>
        <v>18</v>
      </c>
      <c r="AE54" s="167">
        <f t="shared" si="20"/>
        <v>18</v>
      </c>
      <c r="AF54" s="167">
        <f t="shared" si="20"/>
        <v>18</v>
      </c>
      <c r="AG54" s="167">
        <f t="shared" si="20"/>
        <v>18</v>
      </c>
      <c r="AH54" s="167">
        <f t="shared" si="20"/>
        <v>18</v>
      </c>
      <c r="AI54" s="167">
        <f t="shared" si="20"/>
        <v>18</v>
      </c>
      <c r="AJ54" s="167">
        <f t="shared" si="20"/>
        <v>18</v>
      </c>
      <c r="AK54" s="167">
        <f t="shared" si="20"/>
        <v>18</v>
      </c>
      <c r="AL54" s="167">
        <f t="shared" si="20"/>
        <v>18</v>
      </c>
      <c r="AM54" s="167">
        <f t="shared" si="20"/>
        <v>18</v>
      </c>
      <c r="AN54" s="167">
        <f t="shared" si="20"/>
        <v>18</v>
      </c>
      <c r="AO54" s="167">
        <f t="shared" si="20"/>
        <v>18</v>
      </c>
      <c r="AP54" s="167">
        <f t="shared" si="20"/>
        <v>18</v>
      </c>
      <c r="AQ54" s="167">
        <f t="shared" si="20"/>
        <v>18</v>
      </c>
      <c r="AR54" s="167">
        <f t="shared" si="20"/>
        <v>18</v>
      </c>
      <c r="AS54" s="167">
        <f t="shared" si="20"/>
        <v>18</v>
      </c>
      <c r="AT54" s="320"/>
      <c r="AU54" s="320"/>
      <c r="AV54" s="146">
        <f t="shared" si="12"/>
        <v>396</v>
      </c>
      <c r="AW54" s="168"/>
      <c r="AX54" s="169"/>
      <c r="AY54" s="170"/>
      <c r="AZ54" s="170"/>
      <c r="BA54" s="170"/>
      <c r="BB54" s="170"/>
      <c r="BC54" s="170"/>
      <c r="BD54" s="170"/>
      <c r="BE54" s="170"/>
      <c r="BF54" s="170"/>
      <c r="BG54" s="142">
        <f t="shared" si="6"/>
        <v>702</v>
      </c>
    </row>
    <row r="55" spans="1:60" ht="15.75" thickBot="1">
      <c r="A55" s="211"/>
      <c r="B55" s="187" t="s">
        <v>46</v>
      </c>
      <c r="C55" s="188"/>
      <c r="D55" s="189"/>
      <c r="E55" s="18">
        <f>E53+E54</f>
        <v>54</v>
      </c>
      <c r="F55" s="18">
        <f t="shared" ref="F55:U55" si="21">F53+F54</f>
        <v>54</v>
      </c>
      <c r="G55" s="18">
        <f t="shared" si="21"/>
        <v>54</v>
      </c>
      <c r="H55" s="18">
        <f t="shared" si="21"/>
        <v>54</v>
      </c>
      <c r="I55" s="18">
        <f t="shared" si="21"/>
        <v>54</v>
      </c>
      <c r="J55" s="18">
        <f t="shared" si="21"/>
        <v>54</v>
      </c>
      <c r="K55" s="18">
        <f t="shared" si="21"/>
        <v>54</v>
      </c>
      <c r="L55" s="18">
        <f t="shared" si="21"/>
        <v>54</v>
      </c>
      <c r="M55" s="18">
        <f t="shared" si="21"/>
        <v>54</v>
      </c>
      <c r="N55" s="18">
        <f t="shared" si="21"/>
        <v>54</v>
      </c>
      <c r="O55" s="18">
        <f t="shared" si="21"/>
        <v>54</v>
      </c>
      <c r="P55" s="18">
        <f t="shared" si="21"/>
        <v>54</v>
      </c>
      <c r="Q55" s="18">
        <f t="shared" si="21"/>
        <v>54</v>
      </c>
      <c r="R55" s="18">
        <f t="shared" si="21"/>
        <v>54</v>
      </c>
      <c r="S55" s="18">
        <f t="shared" si="21"/>
        <v>54</v>
      </c>
      <c r="T55" s="18">
        <f t="shared" si="21"/>
        <v>54</v>
      </c>
      <c r="U55" s="18">
        <f t="shared" si="21"/>
        <v>54</v>
      </c>
      <c r="V55" s="147">
        <f t="shared" si="13"/>
        <v>918</v>
      </c>
      <c r="W55" s="139"/>
      <c r="X55" s="18">
        <f>X53+X54</f>
        <v>54</v>
      </c>
      <c r="Y55" s="18">
        <f t="shared" ref="Y55:AS55" si="22">Y53+Y54</f>
        <v>54</v>
      </c>
      <c r="Z55" s="18">
        <f t="shared" si="22"/>
        <v>54</v>
      </c>
      <c r="AA55" s="18">
        <f t="shared" si="22"/>
        <v>54</v>
      </c>
      <c r="AB55" s="18">
        <f t="shared" si="22"/>
        <v>54</v>
      </c>
      <c r="AC55" s="18">
        <f t="shared" si="22"/>
        <v>54</v>
      </c>
      <c r="AD55" s="18">
        <f t="shared" si="22"/>
        <v>54</v>
      </c>
      <c r="AE55" s="18">
        <f t="shared" si="22"/>
        <v>54</v>
      </c>
      <c r="AF55" s="18">
        <f t="shared" si="22"/>
        <v>54</v>
      </c>
      <c r="AG55" s="18">
        <f t="shared" si="22"/>
        <v>54</v>
      </c>
      <c r="AH55" s="18">
        <f t="shared" si="22"/>
        <v>54</v>
      </c>
      <c r="AI55" s="18">
        <f t="shared" si="22"/>
        <v>54</v>
      </c>
      <c r="AJ55" s="18">
        <f t="shared" si="22"/>
        <v>54</v>
      </c>
      <c r="AK55" s="18">
        <f t="shared" si="22"/>
        <v>54</v>
      </c>
      <c r="AL55" s="18">
        <f t="shared" si="22"/>
        <v>54</v>
      </c>
      <c r="AM55" s="18">
        <f t="shared" si="22"/>
        <v>54</v>
      </c>
      <c r="AN55" s="18">
        <f t="shared" si="22"/>
        <v>54</v>
      </c>
      <c r="AO55" s="18">
        <f t="shared" si="22"/>
        <v>54</v>
      </c>
      <c r="AP55" s="18">
        <f t="shared" si="22"/>
        <v>54</v>
      </c>
      <c r="AQ55" s="18">
        <f t="shared" si="22"/>
        <v>54</v>
      </c>
      <c r="AR55" s="18">
        <f t="shared" si="22"/>
        <v>54</v>
      </c>
      <c r="AS55" s="18">
        <f t="shared" si="22"/>
        <v>54</v>
      </c>
      <c r="AT55" s="320"/>
      <c r="AU55" s="320"/>
      <c r="AV55" s="146">
        <f t="shared" si="12"/>
        <v>1188</v>
      </c>
      <c r="AW55" s="168"/>
      <c r="AX55" s="171"/>
      <c r="AY55" s="141"/>
      <c r="AZ55" s="141"/>
      <c r="BA55" s="141"/>
      <c r="BB55" s="141"/>
      <c r="BC55" s="141"/>
      <c r="BD55" s="141"/>
      <c r="BE55" s="141"/>
      <c r="BF55" s="141"/>
      <c r="BG55" s="142">
        <f t="shared" si="6"/>
        <v>2106</v>
      </c>
    </row>
  </sheetData>
  <mergeCells count="68">
    <mergeCell ref="A6:BG6"/>
    <mergeCell ref="AN8:BB8"/>
    <mergeCell ref="A7:BG7"/>
    <mergeCell ref="A8:AM8"/>
    <mergeCell ref="B9:I9"/>
    <mergeCell ref="AO1:BA1"/>
    <mergeCell ref="AO4:BF4"/>
    <mergeCell ref="A5:BG5"/>
    <mergeCell ref="X9:AC9"/>
    <mergeCell ref="A10:A14"/>
    <mergeCell ref="B10:B14"/>
    <mergeCell ref="C10:C14"/>
    <mergeCell ref="D10:D14"/>
    <mergeCell ref="F10:H10"/>
    <mergeCell ref="J10:L10"/>
    <mergeCell ref="N10:P10"/>
    <mergeCell ref="R10:V10"/>
    <mergeCell ref="BC10:BF10"/>
    <mergeCell ref="E11:BF11"/>
    <mergeCell ref="E13:BF13"/>
    <mergeCell ref="AA10:AC10"/>
    <mergeCell ref="A15:A55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AE10:AH10"/>
    <mergeCell ref="AJ10:AL10"/>
    <mergeCell ref="AN10:AP10"/>
    <mergeCell ref="AR10:AW10"/>
    <mergeCell ref="AY10:BA1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53:D53"/>
    <mergeCell ref="B54:D54"/>
    <mergeCell ref="B55:D55"/>
    <mergeCell ref="B47:B48"/>
    <mergeCell ref="C47:C48"/>
    <mergeCell ref="B49:B50"/>
    <mergeCell ref="C49:C50"/>
    <mergeCell ref="B51:B52"/>
    <mergeCell ref="C51:C52"/>
  </mergeCells>
  <hyperlinks>
    <hyperlink ref="BG10" location="_ftn1" display="_ftn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0"/>
  <sheetViews>
    <sheetView topLeftCell="A12" zoomScale="80" zoomScaleNormal="80" workbookViewId="0">
      <selection activeCell="AN21" sqref="AN21"/>
    </sheetView>
  </sheetViews>
  <sheetFormatPr defaultRowHeight="15"/>
  <cols>
    <col min="1" max="1" width="4.85546875" customWidth="1"/>
    <col min="3" max="3" width="18" customWidth="1"/>
    <col min="4" max="4" width="9.42578125" customWidth="1"/>
    <col min="5" max="5" width="5" customWidth="1"/>
    <col min="6" max="22" width="4.5703125" customWidth="1"/>
    <col min="23" max="23" width="8.85546875" customWidth="1"/>
    <col min="24" max="24" width="5.140625" customWidth="1"/>
    <col min="25" max="47" width="4.42578125" customWidth="1"/>
    <col min="48" max="48" width="8" customWidth="1"/>
    <col min="49" max="57" width="4.42578125" customWidth="1"/>
  </cols>
  <sheetData>
    <row r="1" spans="1:58" ht="18.75">
      <c r="A1" s="22"/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72" t="s">
        <v>0</v>
      </c>
      <c r="AQ1" s="272"/>
      <c r="AR1" s="272"/>
      <c r="AS1" s="272"/>
      <c r="AT1" s="272"/>
      <c r="AU1" s="272"/>
      <c r="AV1" s="272"/>
      <c r="AW1" s="272"/>
      <c r="AX1" s="272"/>
      <c r="AY1" s="272"/>
      <c r="AZ1" s="23"/>
      <c r="BA1" s="23"/>
      <c r="BB1" s="23"/>
      <c r="BC1" s="23"/>
      <c r="BD1" s="23"/>
      <c r="BE1" s="23"/>
      <c r="BF1" s="23"/>
    </row>
    <row r="2" spans="1:58" ht="18.75">
      <c r="A2" s="22"/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4" t="s">
        <v>1</v>
      </c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spans="1:58" ht="18.75">
      <c r="A3" s="2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4" t="s">
        <v>2</v>
      </c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ht="18.75">
      <c r="A4" s="22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73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3"/>
    </row>
    <row r="5" spans="1:58" ht="18.75">
      <c r="A5" s="288" t="s">
        <v>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</row>
    <row r="6" spans="1:58" ht="18.75">
      <c r="A6" s="275" t="s">
        <v>101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</row>
    <row r="7" spans="1:58" ht="18.75">
      <c r="A7" s="275" t="s">
        <v>104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</row>
    <row r="8" spans="1:58" ht="19.5" thickBot="1">
      <c r="A8" s="275" t="s">
        <v>103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 t="s">
        <v>4</v>
      </c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19"/>
      <c r="BB8" s="19"/>
      <c r="BC8" s="19"/>
      <c r="BD8" s="23"/>
      <c r="BE8" s="23"/>
      <c r="BF8" s="23"/>
    </row>
    <row r="9" spans="1:58" ht="19.5" thickBot="1">
      <c r="A9" s="22"/>
      <c r="B9" s="25" t="s">
        <v>105</v>
      </c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9"/>
      <c r="W9" s="19"/>
      <c r="X9" s="256" t="s">
        <v>47</v>
      </c>
      <c r="Y9" s="257"/>
      <c r="Z9" s="257"/>
      <c r="AA9" s="257"/>
      <c r="AB9" s="257"/>
      <c r="AC9" s="257"/>
      <c r="AD9" s="25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23"/>
      <c r="BE9" s="23"/>
      <c r="BF9" s="23"/>
    </row>
    <row r="10" spans="1:58" ht="129" thickBot="1">
      <c r="A10" s="289" t="s">
        <v>6</v>
      </c>
      <c r="B10" s="289" t="s">
        <v>7</v>
      </c>
      <c r="C10" s="289" t="s">
        <v>8</v>
      </c>
      <c r="D10" s="289" t="s">
        <v>9</v>
      </c>
      <c r="E10" s="27" t="s">
        <v>221</v>
      </c>
      <c r="F10" s="259" t="s">
        <v>10</v>
      </c>
      <c r="G10" s="260"/>
      <c r="H10" s="261"/>
      <c r="I10" s="28" t="s">
        <v>161</v>
      </c>
      <c r="J10" s="259" t="s">
        <v>11</v>
      </c>
      <c r="K10" s="260"/>
      <c r="L10" s="260"/>
      <c r="M10" s="261"/>
      <c r="N10" s="91" t="s">
        <v>162</v>
      </c>
      <c r="O10" s="259" t="s">
        <v>12</v>
      </c>
      <c r="P10" s="260"/>
      <c r="Q10" s="261"/>
      <c r="R10" s="29" t="s">
        <v>163</v>
      </c>
      <c r="S10" s="259" t="s">
        <v>13</v>
      </c>
      <c r="T10" s="260"/>
      <c r="U10" s="260"/>
      <c r="V10" s="261"/>
      <c r="W10" s="30" t="s">
        <v>164</v>
      </c>
      <c r="X10" s="30" t="s">
        <v>165</v>
      </c>
      <c r="Y10" s="259" t="s">
        <v>14</v>
      </c>
      <c r="Z10" s="260"/>
      <c r="AA10" s="261"/>
      <c r="AB10" s="91" t="s">
        <v>166</v>
      </c>
      <c r="AC10" s="259" t="s">
        <v>15</v>
      </c>
      <c r="AD10" s="260"/>
      <c r="AE10" s="261"/>
      <c r="AF10" s="30" t="s">
        <v>97</v>
      </c>
      <c r="AG10" s="259" t="s">
        <v>16</v>
      </c>
      <c r="AH10" s="260"/>
      <c r="AI10" s="276"/>
      <c r="AJ10" s="31" t="s">
        <v>167</v>
      </c>
      <c r="AK10" s="290" t="s">
        <v>17</v>
      </c>
      <c r="AL10" s="260"/>
      <c r="AM10" s="260"/>
      <c r="AN10" s="261"/>
      <c r="AO10" s="91" t="s">
        <v>98</v>
      </c>
      <c r="AP10" s="259" t="s">
        <v>18</v>
      </c>
      <c r="AQ10" s="260"/>
      <c r="AR10" s="261"/>
      <c r="AS10" s="32" t="s">
        <v>168</v>
      </c>
      <c r="AT10" s="259" t="s">
        <v>19</v>
      </c>
      <c r="AU10" s="260"/>
      <c r="AV10" s="261"/>
      <c r="AW10" s="91" t="s">
        <v>169</v>
      </c>
      <c r="AX10" s="259" t="s">
        <v>20</v>
      </c>
      <c r="AY10" s="260"/>
      <c r="AZ10" s="260"/>
      <c r="BA10" s="261"/>
      <c r="BB10" s="92" t="s">
        <v>170</v>
      </c>
      <c r="BC10" s="259" t="s">
        <v>21</v>
      </c>
      <c r="BD10" s="260"/>
      <c r="BE10" s="261"/>
      <c r="BF10" s="34" t="s">
        <v>48</v>
      </c>
    </row>
    <row r="11" spans="1:58" ht="19.5" thickBot="1">
      <c r="A11" s="289"/>
      <c r="B11" s="289"/>
      <c r="C11" s="289"/>
      <c r="D11" s="289"/>
      <c r="E11" s="270" t="s">
        <v>22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35"/>
    </row>
    <row r="12" spans="1:58" ht="21" thickBot="1">
      <c r="A12" s="289"/>
      <c r="B12" s="289"/>
      <c r="C12" s="289"/>
      <c r="D12" s="289"/>
      <c r="E12" s="36">
        <v>36</v>
      </c>
      <c r="F12" s="37">
        <v>37</v>
      </c>
      <c r="G12" s="37">
        <v>38</v>
      </c>
      <c r="H12" s="37">
        <v>39</v>
      </c>
      <c r="I12" s="37">
        <v>40</v>
      </c>
      <c r="J12" s="37">
        <v>41</v>
      </c>
      <c r="K12" s="37">
        <v>42</v>
      </c>
      <c r="L12" s="38">
        <v>43</v>
      </c>
      <c r="M12" s="38">
        <v>44</v>
      </c>
      <c r="N12" s="38">
        <v>45</v>
      </c>
      <c r="O12" s="38">
        <v>46</v>
      </c>
      <c r="P12" s="38">
        <v>47</v>
      </c>
      <c r="Q12" s="38">
        <v>48</v>
      </c>
      <c r="R12" s="38">
        <v>49</v>
      </c>
      <c r="S12" s="38">
        <v>50</v>
      </c>
      <c r="T12" s="38">
        <v>51</v>
      </c>
      <c r="U12" s="38"/>
      <c r="V12" s="38">
        <v>52</v>
      </c>
      <c r="W12" s="40">
        <v>53</v>
      </c>
      <c r="X12" s="38">
        <v>1</v>
      </c>
      <c r="Y12" s="38">
        <v>2</v>
      </c>
      <c r="Z12" s="38">
        <v>3</v>
      </c>
      <c r="AA12" s="38">
        <v>4</v>
      </c>
      <c r="AB12" s="38">
        <v>5</v>
      </c>
      <c r="AC12" s="38">
        <v>6</v>
      </c>
      <c r="AD12" s="38">
        <v>7</v>
      </c>
      <c r="AE12" s="38">
        <v>8</v>
      </c>
      <c r="AF12" s="38">
        <v>9</v>
      </c>
      <c r="AG12" s="38">
        <v>10</v>
      </c>
      <c r="AH12" s="38">
        <v>11</v>
      </c>
      <c r="AI12" s="37">
        <v>12</v>
      </c>
      <c r="AJ12" s="37">
        <v>13</v>
      </c>
      <c r="AK12" s="37">
        <v>14</v>
      </c>
      <c r="AL12" s="37">
        <v>15</v>
      </c>
      <c r="AM12" s="38">
        <v>16</v>
      </c>
      <c r="AN12" s="37">
        <v>17</v>
      </c>
      <c r="AO12" s="37">
        <v>18</v>
      </c>
      <c r="AP12" s="37">
        <v>19</v>
      </c>
      <c r="AQ12" s="37">
        <v>20</v>
      </c>
      <c r="AR12" s="37">
        <v>21</v>
      </c>
      <c r="AS12" s="37">
        <v>22</v>
      </c>
      <c r="AT12" s="37">
        <v>23</v>
      </c>
      <c r="AU12" s="37">
        <v>24</v>
      </c>
      <c r="AV12" s="37">
        <v>26</v>
      </c>
      <c r="AW12" s="37">
        <v>27</v>
      </c>
      <c r="AX12" s="37">
        <v>28</v>
      </c>
      <c r="AY12" s="41">
        <v>29</v>
      </c>
      <c r="AZ12" s="37">
        <v>30</v>
      </c>
      <c r="BA12" s="37">
        <v>31</v>
      </c>
      <c r="BB12" s="37">
        <v>32</v>
      </c>
      <c r="BC12" s="37">
        <v>33</v>
      </c>
      <c r="BD12" s="37">
        <v>34</v>
      </c>
      <c r="BE12" s="42">
        <v>35</v>
      </c>
      <c r="BF12" s="43"/>
    </row>
    <row r="13" spans="1:58" ht="19.5" thickBot="1">
      <c r="A13" s="289"/>
      <c r="B13" s="289"/>
      <c r="C13" s="289"/>
      <c r="D13" s="289"/>
      <c r="E13" s="271" t="s">
        <v>23</v>
      </c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43"/>
    </row>
    <row r="14" spans="1:58" ht="21" thickBot="1">
      <c r="A14" s="289"/>
      <c r="B14" s="289"/>
      <c r="C14" s="289"/>
      <c r="D14" s="289"/>
      <c r="E14" s="44">
        <v>1</v>
      </c>
      <c r="F14" s="44">
        <v>2</v>
      </c>
      <c r="G14" s="44">
        <v>3</v>
      </c>
      <c r="H14" s="44">
        <v>4</v>
      </c>
      <c r="I14" s="44">
        <v>5</v>
      </c>
      <c r="J14" s="44">
        <v>6</v>
      </c>
      <c r="K14" s="44">
        <v>7</v>
      </c>
      <c r="L14" s="45">
        <v>8</v>
      </c>
      <c r="M14" s="45">
        <v>9</v>
      </c>
      <c r="N14" s="45">
        <v>10</v>
      </c>
      <c r="O14" s="45">
        <v>11</v>
      </c>
      <c r="P14" s="45">
        <v>12</v>
      </c>
      <c r="Q14" s="45">
        <v>13</v>
      </c>
      <c r="R14" s="45">
        <v>14</v>
      </c>
      <c r="S14" s="45">
        <v>15</v>
      </c>
      <c r="T14" s="45">
        <v>16</v>
      </c>
      <c r="U14" s="45">
        <v>17</v>
      </c>
      <c r="V14" s="45">
        <v>18</v>
      </c>
      <c r="W14" s="45">
        <v>19</v>
      </c>
      <c r="X14" s="46">
        <v>20</v>
      </c>
      <c r="Y14" s="45">
        <v>21</v>
      </c>
      <c r="Z14" s="45">
        <v>22</v>
      </c>
      <c r="AA14" s="45">
        <v>23</v>
      </c>
      <c r="AB14" s="45">
        <v>24</v>
      </c>
      <c r="AC14" s="45">
        <v>25</v>
      </c>
      <c r="AD14" s="45">
        <v>26</v>
      </c>
      <c r="AE14" s="45">
        <v>27</v>
      </c>
      <c r="AF14" s="45">
        <v>28</v>
      </c>
      <c r="AG14" s="45">
        <v>29</v>
      </c>
      <c r="AH14" s="45">
        <v>30</v>
      </c>
      <c r="AI14" s="45">
        <v>31</v>
      </c>
      <c r="AJ14" s="45">
        <v>32</v>
      </c>
      <c r="AK14" s="45">
        <v>33</v>
      </c>
      <c r="AL14" s="45">
        <v>34</v>
      </c>
      <c r="AM14" s="45">
        <v>35</v>
      </c>
      <c r="AN14" s="45">
        <v>36</v>
      </c>
      <c r="AO14" s="47">
        <v>37</v>
      </c>
      <c r="AP14" s="48">
        <v>38</v>
      </c>
      <c r="AQ14" s="48">
        <v>39</v>
      </c>
      <c r="AR14" s="48">
        <v>40</v>
      </c>
      <c r="AS14" s="48">
        <v>41</v>
      </c>
      <c r="AT14" s="48">
        <v>42</v>
      </c>
      <c r="AU14" s="49">
        <v>43</v>
      </c>
      <c r="AV14" s="51">
        <v>44</v>
      </c>
      <c r="AW14" s="51">
        <v>45</v>
      </c>
      <c r="AX14" s="51">
        <v>46</v>
      </c>
      <c r="AY14" s="44">
        <v>47</v>
      </c>
      <c r="AZ14" s="44">
        <v>48</v>
      </c>
      <c r="BA14" s="44">
        <v>49</v>
      </c>
      <c r="BB14" s="44">
        <v>50</v>
      </c>
      <c r="BC14" s="52">
        <v>51</v>
      </c>
      <c r="BD14" s="52">
        <v>52</v>
      </c>
      <c r="BE14" s="52">
        <v>53</v>
      </c>
      <c r="BF14" s="54"/>
    </row>
    <row r="15" spans="1:58" ht="20.25" customHeight="1" thickBot="1">
      <c r="A15" s="232"/>
      <c r="B15" s="262" t="s">
        <v>39</v>
      </c>
      <c r="C15" s="262" t="s">
        <v>40</v>
      </c>
      <c r="D15" s="102" t="s">
        <v>27</v>
      </c>
      <c r="E15" s="103">
        <f>E17+E29+E35</f>
        <v>36</v>
      </c>
      <c r="F15" s="103">
        <f t="shared" ref="F15:T15" si="0">F17+F29+F35</f>
        <v>36</v>
      </c>
      <c r="G15" s="103">
        <f t="shared" si="0"/>
        <v>36</v>
      </c>
      <c r="H15" s="103">
        <f t="shared" si="0"/>
        <v>36</v>
      </c>
      <c r="I15" s="103">
        <f t="shared" si="0"/>
        <v>36</v>
      </c>
      <c r="J15" s="103">
        <f t="shared" si="0"/>
        <v>36</v>
      </c>
      <c r="K15" s="103">
        <f t="shared" si="0"/>
        <v>36</v>
      </c>
      <c r="L15" s="103">
        <f t="shared" si="0"/>
        <v>36</v>
      </c>
      <c r="M15" s="103">
        <f t="shared" si="0"/>
        <v>36</v>
      </c>
      <c r="N15" s="103">
        <f t="shared" si="0"/>
        <v>36</v>
      </c>
      <c r="O15" s="103">
        <f t="shared" si="0"/>
        <v>36</v>
      </c>
      <c r="P15" s="103">
        <f t="shared" si="0"/>
        <v>36</v>
      </c>
      <c r="Q15" s="103">
        <f t="shared" si="0"/>
        <v>36</v>
      </c>
      <c r="R15" s="103">
        <f t="shared" si="0"/>
        <v>36</v>
      </c>
      <c r="S15" s="103">
        <f t="shared" si="0"/>
        <v>36</v>
      </c>
      <c r="T15" s="103">
        <f t="shared" si="0"/>
        <v>36</v>
      </c>
      <c r="U15" s="75"/>
      <c r="V15" s="328"/>
      <c r="W15" s="55">
        <f>SUM(E15:V15)</f>
        <v>576</v>
      </c>
      <c r="X15" s="103">
        <f t="shared" ref="X15:X16" si="1">X17+X29+X35</f>
        <v>36</v>
      </c>
      <c r="Y15" s="103">
        <f>Y17+Y29+Y35</f>
        <v>36</v>
      </c>
      <c r="Z15" s="103">
        <f t="shared" ref="Z15:AU15" si="2">Z17+Z29+Z35</f>
        <v>36</v>
      </c>
      <c r="AA15" s="103">
        <f t="shared" si="2"/>
        <v>36</v>
      </c>
      <c r="AB15" s="103">
        <f t="shared" si="2"/>
        <v>36</v>
      </c>
      <c r="AC15" s="103">
        <f t="shared" si="2"/>
        <v>36</v>
      </c>
      <c r="AD15" s="103">
        <f t="shared" si="2"/>
        <v>36</v>
      </c>
      <c r="AE15" s="103">
        <f t="shared" si="2"/>
        <v>36</v>
      </c>
      <c r="AF15" s="103">
        <f t="shared" si="2"/>
        <v>36</v>
      </c>
      <c r="AG15" s="103">
        <f t="shared" ref="AG15:AP15" si="3">AG17+AG29+AG35</f>
        <v>36</v>
      </c>
      <c r="AH15" s="103">
        <f t="shared" si="3"/>
        <v>36</v>
      </c>
      <c r="AI15" s="103">
        <f t="shared" si="3"/>
        <v>36</v>
      </c>
      <c r="AJ15" s="103">
        <f t="shared" si="3"/>
        <v>36</v>
      </c>
      <c r="AK15" s="103">
        <f t="shared" si="3"/>
        <v>36</v>
      </c>
      <c r="AL15" s="103">
        <f t="shared" si="3"/>
        <v>36</v>
      </c>
      <c r="AM15" s="103">
        <f t="shared" si="3"/>
        <v>36</v>
      </c>
      <c r="AN15" s="103">
        <f t="shared" si="3"/>
        <v>36</v>
      </c>
      <c r="AO15" s="103">
        <f t="shared" si="3"/>
        <v>36</v>
      </c>
      <c r="AP15" s="103">
        <f t="shared" si="3"/>
        <v>36</v>
      </c>
      <c r="AQ15" s="332"/>
      <c r="AR15" s="103">
        <f t="shared" ref="AR15" si="4">AR17+AR29+AR35</f>
        <v>36</v>
      </c>
      <c r="AS15" s="335"/>
      <c r="AT15" s="335"/>
      <c r="AU15" s="75">
        <f t="shared" si="2"/>
        <v>0</v>
      </c>
      <c r="AV15" s="78">
        <f>AR15+AP15+AO15+AN15+AM15+AL15+AK15+AJ15+AI15+AH15+AG15+AF15+AE15+AD15+AC15+AB15+AA15+Z15+Y15+X15</f>
        <v>720</v>
      </c>
      <c r="AW15" s="173"/>
      <c r="AX15" s="173"/>
      <c r="AY15" s="173"/>
      <c r="AZ15" s="173"/>
      <c r="BA15" s="173"/>
      <c r="BB15" s="173"/>
      <c r="BC15" s="173"/>
      <c r="BD15" s="173"/>
      <c r="BE15" s="174"/>
      <c r="BF15" s="66">
        <f>W15+AV15</f>
        <v>1296</v>
      </c>
    </row>
    <row r="16" spans="1:58" ht="20.25" customHeight="1" thickBot="1">
      <c r="A16" s="232"/>
      <c r="B16" s="263"/>
      <c r="C16" s="263"/>
      <c r="D16" s="102" t="s">
        <v>28</v>
      </c>
      <c r="E16" s="103">
        <f>E18+E30+E36</f>
        <v>18</v>
      </c>
      <c r="F16" s="103">
        <f t="shared" ref="F16:T16" si="5">F18+F30+F36</f>
        <v>18</v>
      </c>
      <c r="G16" s="103">
        <f t="shared" si="5"/>
        <v>18</v>
      </c>
      <c r="H16" s="103">
        <f t="shared" si="5"/>
        <v>18</v>
      </c>
      <c r="I16" s="103">
        <f t="shared" si="5"/>
        <v>18</v>
      </c>
      <c r="J16" s="103">
        <f t="shared" si="5"/>
        <v>18</v>
      </c>
      <c r="K16" s="103">
        <f t="shared" si="5"/>
        <v>18</v>
      </c>
      <c r="L16" s="103">
        <f t="shared" si="5"/>
        <v>18</v>
      </c>
      <c r="M16" s="103">
        <f t="shared" si="5"/>
        <v>18</v>
      </c>
      <c r="N16" s="103">
        <f t="shared" si="5"/>
        <v>18</v>
      </c>
      <c r="O16" s="103">
        <f t="shared" si="5"/>
        <v>18</v>
      </c>
      <c r="P16" s="103">
        <f t="shared" si="5"/>
        <v>18</v>
      </c>
      <c r="Q16" s="103">
        <f t="shared" si="5"/>
        <v>18</v>
      </c>
      <c r="R16" s="103">
        <f t="shared" si="5"/>
        <v>18</v>
      </c>
      <c r="S16" s="103">
        <f t="shared" si="5"/>
        <v>18</v>
      </c>
      <c r="T16" s="103">
        <f t="shared" si="5"/>
        <v>18</v>
      </c>
      <c r="U16" s="75"/>
      <c r="V16" s="328"/>
      <c r="W16" s="55">
        <f t="shared" ref="W16:W75" si="6">SUM(E16:V16)</f>
        <v>288</v>
      </c>
      <c r="X16" s="103">
        <f t="shared" si="1"/>
        <v>18</v>
      </c>
      <c r="Y16" s="103">
        <f>Y18+Y30+Y36</f>
        <v>18</v>
      </c>
      <c r="Z16" s="103">
        <f t="shared" ref="Z16:AP16" si="7">Z18+Z30+Z36</f>
        <v>18</v>
      </c>
      <c r="AA16" s="103">
        <f t="shared" si="7"/>
        <v>18</v>
      </c>
      <c r="AB16" s="103">
        <f t="shared" si="7"/>
        <v>18</v>
      </c>
      <c r="AC16" s="103">
        <f t="shared" si="7"/>
        <v>18</v>
      </c>
      <c r="AD16" s="103">
        <f t="shared" si="7"/>
        <v>18</v>
      </c>
      <c r="AE16" s="103">
        <f t="shared" si="7"/>
        <v>18</v>
      </c>
      <c r="AF16" s="103">
        <f t="shared" si="7"/>
        <v>18</v>
      </c>
      <c r="AG16" s="103">
        <f t="shared" si="7"/>
        <v>18</v>
      </c>
      <c r="AH16" s="103">
        <f t="shared" si="7"/>
        <v>18</v>
      </c>
      <c r="AI16" s="103">
        <f t="shared" si="7"/>
        <v>18</v>
      </c>
      <c r="AJ16" s="103">
        <f t="shared" si="7"/>
        <v>18</v>
      </c>
      <c r="AK16" s="103">
        <f t="shared" si="7"/>
        <v>18</v>
      </c>
      <c r="AL16" s="103">
        <f t="shared" si="7"/>
        <v>18</v>
      </c>
      <c r="AM16" s="103">
        <f t="shared" si="7"/>
        <v>18</v>
      </c>
      <c r="AN16" s="103">
        <f t="shared" si="7"/>
        <v>18</v>
      </c>
      <c r="AO16" s="103">
        <f t="shared" si="7"/>
        <v>18</v>
      </c>
      <c r="AP16" s="103">
        <f t="shared" si="7"/>
        <v>18</v>
      </c>
      <c r="AQ16" s="332"/>
      <c r="AR16" s="103">
        <f t="shared" ref="AR16" si="8">AR18+AR30+AR36</f>
        <v>18</v>
      </c>
      <c r="AS16" s="335"/>
      <c r="AT16" s="335"/>
      <c r="AU16" s="75">
        <f t="shared" ref="AU16" si="9">AU18+AU30+AU36</f>
        <v>0</v>
      </c>
      <c r="AV16" s="78">
        <f>AR16+AP16+AO16+AN16+AM16+AL16+AK16+AJ16+AI16+AH16+AG16+AF16+AE16+AD16+AC16+AB16+AA16+Z16+Y16+X16</f>
        <v>360</v>
      </c>
      <c r="AW16" s="173"/>
      <c r="AX16" s="173"/>
      <c r="AY16" s="173"/>
      <c r="AZ16" s="173"/>
      <c r="BA16" s="173"/>
      <c r="BB16" s="173"/>
      <c r="BC16" s="173"/>
      <c r="BD16" s="173"/>
      <c r="BE16" s="174"/>
      <c r="BF16" s="66">
        <f t="shared" ref="BF16:BF75" si="10">W16+AV16</f>
        <v>648</v>
      </c>
    </row>
    <row r="17" spans="1:58" ht="20.25" customHeight="1" thickBot="1">
      <c r="A17" s="232"/>
      <c r="B17" s="268" t="s">
        <v>41</v>
      </c>
      <c r="C17" s="266" t="s">
        <v>42</v>
      </c>
      <c r="D17" s="105" t="s">
        <v>27</v>
      </c>
      <c r="E17" s="106">
        <f>E21+E23+E25+E27</f>
        <v>8</v>
      </c>
      <c r="F17" s="106">
        <f t="shared" ref="F17:T17" si="11">F21+F23+F25+F27</f>
        <v>8</v>
      </c>
      <c r="G17" s="106">
        <f t="shared" si="11"/>
        <v>8</v>
      </c>
      <c r="H17" s="106">
        <f t="shared" si="11"/>
        <v>8</v>
      </c>
      <c r="I17" s="106">
        <f t="shared" si="11"/>
        <v>8</v>
      </c>
      <c r="J17" s="106">
        <f t="shared" si="11"/>
        <v>8</v>
      </c>
      <c r="K17" s="106">
        <f t="shared" si="11"/>
        <v>8</v>
      </c>
      <c r="L17" s="106">
        <f t="shared" si="11"/>
        <v>8</v>
      </c>
      <c r="M17" s="106">
        <f t="shared" si="11"/>
        <v>8</v>
      </c>
      <c r="N17" s="106">
        <f t="shared" si="11"/>
        <v>8</v>
      </c>
      <c r="O17" s="106">
        <f t="shared" si="11"/>
        <v>10</v>
      </c>
      <c r="P17" s="106">
        <f t="shared" si="11"/>
        <v>6</v>
      </c>
      <c r="Q17" s="106">
        <f t="shared" si="11"/>
        <v>10</v>
      </c>
      <c r="R17" s="106">
        <f t="shared" si="11"/>
        <v>6</v>
      </c>
      <c r="S17" s="106">
        <f t="shared" si="11"/>
        <v>10</v>
      </c>
      <c r="T17" s="106">
        <f t="shared" si="11"/>
        <v>8</v>
      </c>
      <c r="U17" s="321"/>
      <c r="V17" s="329"/>
      <c r="W17" s="55">
        <f t="shared" si="6"/>
        <v>130</v>
      </c>
      <c r="X17" s="95">
        <f t="shared" ref="X17" si="12">X19+X21+X23+X25+X27</f>
        <v>10</v>
      </c>
      <c r="Y17" s="95">
        <f>Y19+Y21+Y23+Y25+Y27</f>
        <v>8</v>
      </c>
      <c r="Z17" s="95">
        <f t="shared" ref="Z17:AU17" si="13">Z19+Z21+Z23+Z25+Z27</f>
        <v>8</v>
      </c>
      <c r="AA17" s="95">
        <f t="shared" si="13"/>
        <v>8</v>
      </c>
      <c r="AB17" s="95">
        <f t="shared" si="13"/>
        <v>8</v>
      </c>
      <c r="AC17" s="95">
        <f t="shared" si="13"/>
        <v>8</v>
      </c>
      <c r="AD17" s="95">
        <f t="shared" si="13"/>
        <v>8</v>
      </c>
      <c r="AE17" s="95">
        <f t="shared" si="13"/>
        <v>8</v>
      </c>
      <c r="AF17" s="95">
        <f t="shared" si="13"/>
        <v>8</v>
      </c>
      <c r="AG17" s="95">
        <f t="shared" si="13"/>
        <v>8</v>
      </c>
      <c r="AH17" s="95">
        <f t="shared" si="13"/>
        <v>8</v>
      </c>
      <c r="AI17" s="95">
        <f t="shared" si="13"/>
        <v>8</v>
      </c>
      <c r="AJ17" s="95">
        <f t="shared" si="13"/>
        <v>8</v>
      </c>
      <c r="AK17" s="95">
        <f t="shared" si="13"/>
        <v>8</v>
      </c>
      <c r="AL17" s="95">
        <f t="shared" si="13"/>
        <v>10</v>
      </c>
      <c r="AM17" s="95">
        <f t="shared" si="13"/>
        <v>8</v>
      </c>
      <c r="AN17" s="95">
        <f t="shared" si="13"/>
        <v>8</v>
      </c>
      <c r="AO17" s="95">
        <f t="shared" si="13"/>
        <v>8</v>
      </c>
      <c r="AP17" s="95">
        <f t="shared" si="13"/>
        <v>10</v>
      </c>
      <c r="AQ17" s="332"/>
      <c r="AR17" s="95">
        <f t="shared" si="13"/>
        <v>4</v>
      </c>
      <c r="AS17" s="335"/>
      <c r="AT17" s="335"/>
      <c r="AU17" s="75">
        <f t="shared" si="13"/>
        <v>0</v>
      </c>
      <c r="AV17" s="78">
        <f>AR17+AP17+AO17+AN17+AM17+AL17+AK17+AJ17+AI17+AH17+AG17+AF17+AE17+AD17+AC17+AB17+AA17+Z17+Y17+X17</f>
        <v>162</v>
      </c>
      <c r="AW17" s="173"/>
      <c r="AX17" s="173"/>
      <c r="AY17" s="173"/>
      <c r="AZ17" s="173"/>
      <c r="BA17" s="173"/>
      <c r="BB17" s="173"/>
      <c r="BC17" s="173"/>
      <c r="BD17" s="173"/>
      <c r="BE17" s="174"/>
      <c r="BF17" s="66">
        <f t="shared" si="10"/>
        <v>292</v>
      </c>
    </row>
    <row r="18" spans="1:58" ht="20.25" customHeight="1" thickBot="1">
      <c r="A18" s="232"/>
      <c r="B18" s="269"/>
      <c r="C18" s="267"/>
      <c r="D18" s="105" t="s">
        <v>28</v>
      </c>
      <c r="E18" s="106">
        <f>E22+E24+E26+E28</f>
        <v>4</v>
      </c>
      <c r="F18" s="106">
        <f t="shared" ref="F18:T18" si="14">F22+F24+F26+F28</f>
        <v>4</v>
      </c>
      <c r="G18" s="106">
        <f t="shared" si="14"/>
        <v>4</v>
      </c>
      <c r="H18" s="106">
        <f t="shared" si="14"/>
        <v>4</v>
      </c>
      <c r="I18" s="106">
        <f t="shared" si="14"/>
        <v>4</v>
      </c>
      <c r="J18" s="106">
        <f t="shared" si="14"/>
        <v>4</v>
      </c>
      <c r="K18" s="106">
        <f t="shared" si="14"/>
        <v>4</v>
      </c>
      <c r="L18" s="106">
        <f t="shared" si="14"/>
        <v>4</v>
      </c>
      <c r="M18" s="106">
        <f t="shared" si="14"/>
        <v>4</v>
      </c>
      <c r="N18" s="106">
        <f t="shared" si="14"/>
        <v>4</v>
      </c>
      <c r="O18" s="106">
        <f t="shared" si="14"/>
        <v>5</v>
      </c>
      <c r="P18" s="106">
        <f t="shared" si="14"/>
        <v>3</v>
      </c>
      <c r="Q18" s="106">
        <f t="shared" si="14"/>
        <v>5</v>
      </c>
      <c r="R18" s="106">
        <f t="shared" si="14"/>
        <v>3</v>
      </c>
      <c r="S18" s="106">
        <f t="shared" si="14"/>
        <v>5</v>
      </c>
      <c r="T18" s="106">
        <f t="shared" si="14"/>
        <v>4</v>
      </c>
      <c r="U18" s="321"/>
      <c r="V18" s="329"/>
      <c r="W18" s="55">
        <f t="shared" si="6"/>
        <v>65</v>
      </c>
      <c r="X18" s="95">
        <f t="shared" ref="X18" si="15">X20+X22+X24+X26+X28</f>
        <v>5</v>
      </c>
      <c r="Y18" s="95">
        <f>Y20+Y22++Y24+Y26+Y28</f>
        <v>4</v>
      </c>
      <c r="Z18" s="95">
        <f t="shared" ref="Z18:AU18" si="16">Z20+Z22++Z24+Z26+Z28</f>
        <v>4</v>
      </c>
      <c r="AA18" s="95">
        <f t="shared" si="16"/>
        <v>3</v>
      </c>
      <c r="AB18" s="95">
        <f t="shared" si="16"/>
        <v>3</v>
      </c>
      <c r="AC18" s="95">
        <f t="shared" si="16"/>
        <v>4</v>
      </c>
      <c r="AD18" s="95">
        <f t="shared" si="16"/>
        <v>4</v>
      </c>
      <c r="AE18" s="95">
        <f t="shared" si="16"/>
        <v>4</v>
      </c>
      <c r="AF18" s="95">
        <f t="shared" si="16"/>
        <v>4</v>
      </c>
      <c r="AG18" s="95">
        <f t="shared" si="16"/>
        <v>4</v>
      </c>
      <c r="AH18" s="95">
        <f t="shared" si="16"/>
        <v>5</v>
      </c>
      <c r="AI18" s="95">
        <f t="shared" si="16"/>
        <v>4</v>
      </c>
      <c r="AJ18" s="95">
        <f t="shared" si="16"/>
        <v>5</v>
      </c>
      <c r="AK18" s="95">
        <f t="shared" si="16"/>
        <v>4</v>
      </c>
      <c r="AL18" s="95">
        <f t="shared" si="16"/>
        <v>5</v>
      </c>
      <c r="AM18" s="95">
        <f t="shared" si="16"/>
        <v>4</v>
      </c>
      <c r="AN18" s="95">
        <f t="shared" si="16"/>
        <v>3</v>
      </c>
      <c r="AO18" s="95">
        <f t="shared" si="16"/>
        <v>5</v>
      </c>
      <c r="AP18" s="95">
        <f t="shared" si="16"/>
        <v>5</v>
      </c>
      <c r="AQ18" s="332"/>
      <c r="AR18" s="95">
        <f t="shared" si="16"/>
        <v>2</v>
      </c>
      <c r="AS18" s="335"/>
      <c r="AT18" s="335"/>
      <c r="AU18" s="75">
        <f t="shared" si="16"/>
        <v>0</v>
      </c>
      <c r="AV18" s="78">
        <f>AR18+AP18+AO18+AN18+AM18+AL18+AK18+AJ18+AI18+AH18+AG18+AF18+AE18+AD18+AC18+AB18+AA18+Z18+Y18+X18</f>
        <v>81</v>
      </c>
      <c r="AW18" s="173"/>
      <c r="AX18" s="173"/>
      <c r="AY18" s="173"/>
      <c r="AZ18" s="173"/>
      <c r="BA18" s="173"/>
      <c r="BB18" s="173"/>
      <c r="BC18" s="173"/>
      <c r="BD18" s="173"/>
      <c r="BE18" s="174"/>
      <c r="BF18" s="66">
        <f t="shared" si="10"/>
        <v>146</v>
      </c>
    </row>
    <row r="19" spans="1:58" ht="20.25" customHeight="1" thickBot="1">
      <c r="A19" s="232"/>
      <c r="B19" s="235" t="s">
        <v>108</v>
      </c>
      <c r="C19" s="264" t="s">
        <v>109</v>
      </c>
      <c r="D19" s="84" t="s">
        <v>27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321"/>
      <c r="V19" s="330"/>
      <c r="W19" s="55">
        <f t="shared" si="6"/>
        <v>0</v>
      </c>
      <c r="X19" s="69">
        <v>4</v>
      </c>
      <c r="Y19" s="69">
        <v>2</v>
      </c>
      <c r="Z19" s="69">
        <v>2</v>
      </c>
      <c r="AA19" s="69">
        <v>2</v>
      </c>
      <c r="AB19" s="69">
        <v>2</v>
      </c>
      <c r="AC19" s="69">
        <v>2</v>
      </c>
      <c r="AD19" s="69">
        <v>2</v>
      </c>
      <c r="AE19" s="69">
        <v>2</v>
      </c>
      <c r="AF19" s="69">
        <v>2</v>
      </c>
      <c r="AG19" s="69">
        <v>2</v>
      </c>
      <c r="AH19" s="69">
        <v>2</v>
      </c>
      <c r="AI19" s="69">
        <v>2</v>
      </c>
      <c r="AJ19" s="69">
        <v>2</v>
      </c>
      <c r="AK19" s="69">
        <v>2</v>
      </c>
      <c r="AL19" s="69">
        <v>4</v>
      </c>
      <c r="AM19" s="69">
        <v>2</v>
      </c>
      <c r="AN19" s="69">
        <v>2</v>
      </c>
      <c r="AO19" s="69">
        <v>2</v>
      </c>
      <c r="AP19" s="69">
        <v>4</v>
      </c>
      <c r="AQ19" s="332"/>
      <c r="AR19" s="69">
        <v>4</v>
      </c>
      <c r="AS19" s="335"/>
      <c r="AT19" s="335"/>
      <c r="AU19" s="75"/>
      <c r="AV19" s="78">
        <f>AR19+AP19+AO19+AN19+AM19+AL19+AK19+AJ19+AI19+AH19+AG19+AF19+AE19+AD19+AC19+AB19+AA19+Z19+Y19+X19</f>
        <v>48</v>
      </c>
      <c r="AW19" s="173"/>
      <c r="AX19" s="173"/>
      <c r="AY19" s="173"/>
      <c r="AZ19" s="173"/>
      <c r="BA19" s="173"/>
      <c r="BB19" s="173"/>
      <c r="BC19" s="173"/>
      <c r="BD19" s="173"/>
      <c r="BE19" s="174"/>
      <c r="BF19" s="66">
        <f t="shared" si="10"/>
        <v>48</v>
      </c>
    </row>
    <row r="20" spans="1:58" ht="20.25" customHeight="1" thickBot="1">
      <c r="A20" s="232"/>
      <c r="B20" s="236"/>
      <c r="C20" s="265"/>
      <c r="D20" s="84" t="s">
        <v>28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321"/>
      <c r="V20" s="330"/>
      <c r="W20" s="55">
        <f t="shared" si="6"/>
        <v>0</v>
      </c>
      <c r="X20" s="69">
        <v>1</v>
      </c>
      <c r="Y20" s="69">
        <v>1</v>
      </c>
      <c r="Z20" s="69">
        <v>1</v>
      </c>
      <c r="AA20" s="69"/>
      <c r="AB20" s="69"/>
      <c r="AC20" s="69"/>
      <c r="AD20" s="69"/>
      <c r="AE20" s="69"/>
      <c r="AF20" s="69"/>
      <c r="AG20" s="69">
        <v>1</v>
      </c>
      <c r="AH20" s="69">
        <v>1</v>
      </c>
      <c r="AI20" s="69"/>
      <c r="AJ20" s="69">
        <v>1</v>
      </c>
      <c r="AK20" s="69"/>
      <c r="AL20" s="69">
        <v>1</v>
      </c>
      <c r="AM20" s="69">
        <v>1</v>
      </c>
      <c r="AN20" s="69"/>
      <c r="AO20" s="69">
        <v>1</v>
      </c>
      <c r="AP20" s="69">
        <v>1</v>
      </c>
      <c r="AQ20" s="332"/>
      <c r="AR20" s="69">
        <v>2</v>
      </c>
      <c r="AS20" s="335"/>
      <c r="AT20" s="335"/>
      <c r="AU20" s="75"/>
      <c r="AV20" s="78">
        <f t="shared" ref="AV20:AV28" si="17">AR20+AP20+AO20+AN20+AM20+AL20+AK20+AJ20+AI20+AH20+AG20+AF20+AE20+AD20+AC20+AB20+AA20+Z20+Y20+X20</f>
        <v>12</v>
      </c>
      <c r="AW20" s="173"/>
      <c r="AX20" s="173"/>
      <c r="AY20" s="173"/>
      <c r="AZ20" s="173"/>
      <c r="BA20" s="173"/>
      <c r="BB20" s="173"/>
      <c r="BC20" s="173"/>
      <c r="BD20" s="173"/>
      <c r="BE20" s="174"/>
      <c r="BF20" s="66">
        <f t="shared" si="10"/>
        <v>12</v>
      </c>
    </row>
    <row r="21" spans="1:58" ht="20.25" customHeight="1" thickBot="1">
      <c r="A21" s="232"/>
      <c r="B21" s="235" t="s">
        <v>73</v>
      </c>
      <c r="C21" s="264" t="s">
        <v>34</v>
      </c>
      <c r="D21" s="84" t="s">
        <v>27</v>
      </c>
      <c r="E21" s="74">
        <v>2</v>
      </c>
      <c r="F21" s="74">
        <v>4</v>
      </c>
      <c r="G21" s="74">
        <v>2</v>
      </c>
      <c r="H21" s="74">
        <v>4</v>
      </c>
      <c r="I21" s="74">
        <v>2</v>
      </c>
      <c r="J21" s="74">
        <v>4</v>
      </c>
      <c r="K21" s="74">
        <v>2</v>
      </c>
      <c r="L21" s="74">
        <v>4</v>
      </c>
      <c r="M21" s="74">
        <v>2</v>
      </c>
      <c r="N21" s="74">
        <v>4</v>
      </c>
      <c r="O21" s="74">
        <v>4</v>
      </c>
      <c r="P21" s="74">
        <v>2</v>
      </c>
      <c r="Q21" s="74">
        <v>4</v>
      </c>
      <c r="R21" s="74">
        <v>2</v>
      </c>
      <c r="S21" s="74">
        <v>2</v>
      </c>
      <c r="T21" s="74">
        <v>4</v>
      </c>
      <c r="U21" s="321"/>
      <c r="V21" s="330"/>
      <c r="W21" s="55">
        <f t="shared" si="6"/>
        <v>48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332"/>
      <c r="AR21" s="69"/>
      <c r="AS21" s="335"/>
      <c r="AT21" s="335"/>
      <c r="AU21" s="75"/>
      <c r="AV21" s="78">
        <f t="shared" si="17"/>
        <v>0</v>
      </c>
      <c r="AW21" s="173"/>
      <c r="AX21" s="173"/>
      <c r="AY21" s="173"/>
      <c r="AZ21" s="173"/>
      <c r="BA21" s="173"/>
      <c r="BB21" s="173"/>
      <c r="BC21" s="173"/>
      <c r="BD21" s="173"/>
      <c r="BE21" s="174"/>
      <c r="BF21" s="66">
        <f t="shared" si="10"/>
        <v>48</v>
      </c>
    </row>
    <row r="22" spans="1:58" ht="20.25" customHeight="1" thickBot="1">
      <c r="A22" s="232"/>
      <c r="B22" s="236"/>
      <c r="C22" s="265"/>
      <c r="D22" s="84" t="s">
        <v>28</v>
      </c>
      <c r="E22" s="74">
        <v>1</v>
      </c>
      <c r="F22" s="74">
        <v>2</v>
      </c>
      <c r="G22" s="74">
        <v>1</v>
      </c>
      <c r="H22" s="74">
        <v>2</v>
      </c>
      <c r="I22" s="74">
        <v>1</v>
      </c>
      <c r="J22" s="74">
        <v>2</v>
      </c>
      <c r="K22" s="74">
        <v>1</v>
      </c>
      <c r="L22" s="74">
        <v>2</v>
      </c>
      <c r="M22" s="74">
        <v>1</v>
      </c>
      <c r="N22" s="74">
        <v>2</v>
      </c>
      <c r="O22" s="74">
        <v>2</v>
      </c>
      <c r="P22" s="74">
        <v>1</v>
      </c>
      <c r="Q22" s="74">
        <v>2</v>
      </c>
      <c r="R22" s="74">
        <v>1</v>
      </c>
      <c r="S22" s="74">
        <v>1</v>
      </c>
      <c r="T22" s="74">
        <v>2</v>
      </c>
      <c r="U22" s="321"/>
      <c r="V22" s="330"/>
      <c r="W22" s="55">
        <f t="shared" si="6"/>
        <v>24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332"/>
      <c r="AR22" s="69"/>
      <c r="AS22" s="335"/>
      <c r="AT22" s="335"/>
      <c r="AU22" s="75"/>
      <c r="AV22" s="78">
        <f t="shared" si="17"/>
        <v>0</v>
      </c>
      <c r="AW22" s="173"/>
      <c r="AX22" s="173"/>
      <c r="AY22" s="173"/>
      <c r="AZ22" s="173"/>
      <c r="BA22" s="173"/>
      <c r="BB22" s="173"/>
      <c r="BC22" s="173"/>
      <c r="BD22" s="173"/>
      <c r="BE22" s="174"/>
      <c r="BF22" s="66">
        <f t="shared" si="10"/>
        <v>24</v>
      </c>
    </row>
    <row r="23" spans="1:58" ht="20.25" customHeight="1" thickBot="1">
      <c r="A23" s="232"/>
      <c r="B23" s="235" t="s">
        <v>63</v>
      </c>
      <c r="C23" s="237" t="s">
        <v>33</v>
      </c>
      <c r="D23" s="84" t="s">
        <v>27</v>
      </c>
      <c r="E23" s="74">
        <v>2</v>
      </c>
      <c r="F23" s="74">
        <v>2</v>
      </c>
      <c r="G23" s="74">
        <v>2</v>
      </c>
      <c r="H23" s="74">
        <v>2</v>
      </c>
      <c r="I23" s="74">
        <v>2</v>
      </c>
      <c r="J23" s="74">
        <v>2</v>
      </c>
      <c r="K23" s="74">
        <v>2</v>
      </c>
      <c r="L23" s="74">
        <v>2</v>
      </c>
      <c r="M23" s="74">
        <v>2</v>
      </c>
      <c r="N23" s="74">
        <v>2</v>
      </c>
      <c r="O23" s="74">
        <v>2</v>
      </c>
      <c r="P23" s="74">
        <v>2</v>
      </c>
      <c r="Q23" s="74">
        <v>2</v>
      </c>
      <c r="R23" s="74">
        <v>2</v>
      </c>
      <c r="S23" s="74">
        <v>2</v>
      </c>
      <c r="T23" s="74">
        <v>2</v>
      </c>
      <c r="U23" s="321"/>
      <c r="V23" s="330"/>
      <c r="W23" s="55">
        <f t="shared" si="6"/>
        <v>32</v>
      </c>
      <c r="X23" s="69">
        <v>2</v>
      </c>
      <c r="Y23" s="69">
        <v>2</v>
      </c>
      <c r="Z23" s="69">
        <v>2</v>
      </c>
      <c r="AA23" s="69">
        <v>2</v>
      </c>
      <c r="AB23" s="69">
        <v>2</v>
      </c>
      <c r="AC23" s="69">
        <v>2</v>
      </c>
      <c r="AD23" s="69">
        <v>2</v>
      </c>
      <c r="AE23" s="69">
        <v>2</v>
      </c>
      <c r="AF23" s="69">
        <v>2</v>
      </c>
      <c r="AG23" s="69">
        <v>2</v>
      </c>
      <c r="AH23" s="69">
        <v>2</v>
      </c>
      <c r="AI23" s="69">
        <v>2</v>
      </c>
      <c r="AJ23" s="69">
        <v>2</v>
      </c>
      <c r="AK23" s="69">
        <v>2</v>
      </c>
      <c r="AL23" s="69">
        <v>2</v>
      </c>
      <c r="AM23" s="69">
        <v>2</v>
      </c>
      <c r="AN23" s="69">
        <v>2</v>
      </c>
      <c r="AO23" s="69">
        <v>2</v>
      </c>
      <c r="AP23" s="69">
        <v>2</v>
      </c>
      <c r="AQ23" s="332"/>
      <c r="AR23" s="69"/>
      <c r="AS23" s="335"/>
      <c r="AT23" s="335"/>
      <c r="AU23" s="75"/>
      <c r="AV23" s="78">
        <f t="shared" si="17"/>
        <v>38</v>
      </c>
      <c r="AW23" s="173"/>
      <c r="AX23" s="173"/>
      <c r="AY23" s="173"/>
      <c r="AZ23" s="173"/>
      <c r="BA23" s="173"/>
      <c r="BB23" s="173"/>
      <c r="BC23" s="173"/>
      <c r="BD23" s="173"/>
      <c r="BE23" s="174"/>
      <c r="BF23" s="66">
        <f t="shared" si="10"/>
        <v>70</v>
      </c>
    </row>
    <row r="24" spans="1:58" ht="20.25" customHeight="1" thickBot="1">
      <c r="A24" s="232"/>
      <c r="B24" s="236"/>
      <c r="C24" s="238"/>
      <c r="D24" s="84" t="s">
        <v>28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321"/>
      <c r="V24" s="330"/>
      <c r="W24" s="55">
        <f t="shared" si="6"/>
        <v>0</v>
      </c>
      <c r="X24" s="69">
        <v>1</v>
      </c>
      <c r="Y24" s="69"/>
      <c r="Z24" s="69"/>
      <c r="AA24" s="69"/>
      <c r="AB24" s="69"/>
      <c r="AC24" s="69">
        <v>1</v>
      </c>
      <c r="AD24" s="69">
        <v>1</v>
      </c>
      <c r="AE24" s="69">
        <v>1</v>
      </c>
      <c r="AF24" s="69">
        <v>1</v>
      </c>
      <c r="AG24" s="69"/>
      <c r="AH24" s="69">
        <v>1</v>
      </c>
      <c r="AI24" s="69">
        <v>1</v>
      </c>
      <c r="AJ24" s="69">
        <v>1</v>
      </c>
      <c r="AK24" s="69">
        <v>1</v>
      </c>
      <c r="AL24" s="69">
        <v>1</v>
      </c>
      <c r="AM24" s="69"/>
      <c r="AN24" s="69"/>
      <c r="AO24" s="69">
        <v>1</v>
      </c>
      <c r="AP24" s="69">
        <v>1</v>
      </c>
      <c r="AQ24" s="332"/>
      <c r="AR24" s="69"/>
      <c r="AS24" s="335"/>
      <c r="AT24" s="335"/>
      <c r="AU24" s="75"/>
      <c r="AV24" s="78">
        <f t="shared" si="17"/>
        <v>12</v>
      </c>
      <c r="AW24" s="173"/>
      <c r="AX24" s="173"/>
      <c r="AY24" s="173"/>
      <c r="AZ24" s="173"/>
      <c r="BA24" s="173"/>
      <c r="BB24" s="173"/>
      <c r="BC24" s="173"/>
      <c r="BD24" s="173"/>
      <c r="BE24" s="174"/>
      <c r="BF24" s="66">
        <f t="shared" si="10"/>
        <v>12</v>
      </c>
    </row>
    <row r="25" spans="1:58" ht="20.25" customHeight="1" thickBot="1">
      <c r="A25" s="232"/>
      <c r="B25" s="235" t="s">
        <v>49</v>
      </c>
      <c r="C25" s="237" t="s">
        <v>35</v>
      </c>
      <c r="D25" s="84" t="s">
        <v>27</v>
      </c>
      <c r="E25" s="74">
        <v>2</v>
      </c>
      <c r="F25" s="74">
        <v>2</v>
      </c>
      <c r="G25" s="74">
        <v>2</v>
      </c>
      <c r="H25" s="74">
        <v>2</v>
      </c>
      <c r="I25" s="74">
        <v>2</v>
      </c>
      <c r="J25" s="74">
        <v>2</v>
      </c>
      <c r="K25" s="74">
        <v>2</v>
      </c>
      <c r="L25" s="74">
        <v>2</v>
      </c>
      <c r="M25" s="74">
        <v>2</v>
      </c>
      <c r="N25" s="74">
        <v>2</v>
      </c>
      <c r="O25" s="74">
        <v>2</v>
      </c>
      <c r="P25" s="74">
        <v>2</v>
      </c>
      <c r="Q25" s="74">
        <v>2</v>
      </c>
      <c r="R25" s="74">
        <v>2</v>
      </c>
      <c r="S25" s="74">
        <v>2</v>
      </c>
      <c r="T25" s="74">
        <v>2</v>
      </c>
      <c r="U25" s="321"/>
      <c r="V25" s="330"/>
      <c r="W25" s="55">
        <f t="shared" si="6"/>
        <v>32</v>
      </c>
      <c r="X25" s="69">
        <v>2</v>
      </c>
      <c r="Y25" s="69">
        <v>2</v>
      </c>
      <c r="Z25" s="69">
        <v>2</v>
      </c>
      <c r="AA25" s="69">
        <v>2</v>
      </c>
      <c r="AB25" s="69">
        <v>2</v>
      </c>
      <c r="AC25" s="69">
        <v>2</v>
      </c>
      <c r="AD25" s="69">
        <v>2</v>
      </c>
      <c r="AE25" s="69">
        <v>2</v>
      </c>
      <c r="AF25" s="69">
        <v>2</v>
      </c>
      <c r="AG25" s="69">
        <v>2</v>
      </c>
      <c r="AH25" s="69">
        <v>2</v>
      </c>
      <c r="AI25" s="69">
        <v>2</v>
      </c>
      <c r="AJ25" s="69">
        <v>2</v>
      </c>
      <c r="AK25" s="69">
        <v>2</v>
      </c>
      <c r="AL25" s="69">
        <v>2</v>
      </c>
      <c r="AM25" s="69">
        <v>2</v>
      </c>
      <c r="AN25" s="69">
        <v>2</v>
      </c>
      <c r="AO25" s="69">
        <v>2</v>
      </c>
      <c r="AP25" s="69">
        <v>2</v>
      </c>
      <c r="AQ25" s="332"/>
      <c r="AR25" s="69"/>
      <c r="AS25" s="335"/>
      <c r="AT25" s="335"/>
      <c r="AU25" s="75"/>
      <c r="AV25" s="78">
        <f t="shared" si="17"/>
        <v>38</v>
      </c>
      <c r="AW25" s="173"/>
      <c r="AX25" s="173"/>
      <c r="AY25" s="173"/>
      <c r="AZ25" s="173"/>
      <c r="BA25" s="173"/>
      <c r="BB25" s="173"/>
      <c r="BC25" s="173"/>
      <c r="BD25" s="173"/>
      <c r="BE25" s="174"/>
      <c r="BF25" s="66">
        <f t="shared" si="10"/>
        <v>70</v>
      </c>
    </row>
    <row r="26" spans="1:58" ht="20.25" customHeight="1" thickBot="1">
      <c r="A26" s="232"/>
      <c r="B26" s="236"/>
      <c r="C26" s="238"/>
      <c r="D26" s="84" t="s">
        <v>28</v>
      </c>
      <c r="E26" s="74">
        <v>2</v>
      </c>
      <c r="F26" s="74">
        <v>2</v>
      </c>
      <c r="G26" s="74">
        <v>2</v>
      </c>
      <c r="H26" s="74">
        <v>2</v>
      </c>
      <c r="I26" s="74">
        <v>2</v>
      </c>
      <c r="J26" s="74">
        <v>2</v>
      </c>
      <c r="K26" s="74">
        <v>2</v>
      </c>
      <c r="L26" s="74">
        <v>2</v>
      </c>
      <c r="M26" s="74">
        <v>2</v>
      </c>
      <c r="N26" s="74">
        <v>2</v>
      </c>
      <c r="O26" s="74">
        <v>2</v>
      </c>
      <c r="P26" s="74">
        <v>2</v>
      </c>
      <c r="Q26" s="74">
        <v>2</v>
      </c>
      <c r="R26" s="74">
        <v>2</v>
      </c>
      <c r="S26" s="74">
        <v>2</v>
      </c>
      <c r="T26" s="74">
        <v>2</v>
      </c>
      <c r="U26" s="321"/>
      <c r="V26" s="330"/>
      <c r="W26" s="55">
        <f t="shared" si="6"/>
        <v>32</v>
      </c>
      <c r="X26" s="69">
        <v>2</v>
      </c>
      <c r="Y26" s="69">
        <v>2</v>
      </c>
      <c r="Z26" s="69">
        <v>2</v>
      </c>
      <c r="AA26" s="69">
        <v>2</v>
      </c>
      <c r="AB26" s="69">
        <v>2</v>
      </c>
      <c r="AC26" s="69">
        <v>2</v>
      </c>
      <c r="AD26" s="69">
        <v>2</v>
      </c>
      <c r="AE26" s="69">
        <v>2</v>
      </c>
      <c r="AF26" s="69">
        <v>2</v>
      </c>
      <c r="AG26" s="69">
        <v>2</v>
      </c>
      <c r="AH26" s="69">
        <v>2</v>
      </c>
      <c r="AI26" s="69">
        <v>2</v>
      </c>
      <c r="AJ26" s="69">
        <v>2</v>
      </c>
      <c r="AK26" s="69">
        <v>2</v>
      </c>
      <c r="AL26" s="69">
        <v>2</v>
      </c>
      <c r="AM26" s="69">
        <v>2</v>
      </c>
      <c r="AN26" s="69">
        <v>2</v>
      </c>
      <c r="AO26" s="69">
        <v>2</v>
      </c>
      <c r="AP26" s="69">
        <v>2</v>
      </c>
      <c r="AQ26" s="332"/>
      <c r="AR26" s="69"/>
      <c r="AS26" s="335"/>
      <c r="AT26" s="335"/>
      <c r="AU26" s="75"/>
      <c r="AV26" s="78">
        <f t="shared" si="17"/>
        <v>38</v>
      </c>
      <c r="AW26" s="173"/>
      <c r="AX26" s="173"/>
      <c r="AY26" s="173"/>
      <c r="AZ26" s="173"/>
      <c r="BA26" s="173"/>
      <c r="BB26" s="173"/>
      <c r="BC26" s="173"/>
      <c r="BD26" s="173"/>
      <c r="BE26" s="174"/>
      <c r="BF26" s="66">
        <f t="shared" si="10"/>
        <v>70</v>
      </c>
    </row>
    <row r="27" spans="1:58" ht="20.25" customHeight="1" thickBot="1">
      <c r="A27" s="232"/>
      <c r="B27" s="235" t="s">
        <v>51</v>
      </c>
      <c r="C27" s="237" t="s">
        <v>50</v>
      </c>
      <c r="D27" s="84" t="s">
        <v>27</v>
      </c>
      <c r="E27" s="74">
        <v>2</v>
      </c>
      <c r="F27" s="74"/>
      <c r="G27" s="74">
        <v>2</v>
      </c>
      <c r="H27" s="74"/>
      <c r="I27" s="74">
        <v>2</v>
      </c>
      <c r="J27" s="74"/>
      <c r="K27" s="74">
        <v>2</v>
      </c>
      <c r="L27" s="74"/>
      <c r="M27" s="74">
        <v>2</v>
      </c>
      <c r="N27" s="74"/>
      <c r="O27" s="74">
        <v>2</v>
      </c>
      <c r="P27" s="74"/>
      <c r="Q27" s="74">
        <v>2</v>
      </c>
      <c r="R27" s="74"/>
      <c r="S27" s="74">
        <v>4</v>
      </c>
      <c r="T27" s="74"/>
      <c r="U27" s="321"/>
      <c r="V27" s="330"/>
      <c r="W27" s="55">
        <f t="shared" si="6"/>
        <v>18</v>
      </c>
      <c r="X27" s="69">
        <v>2</v>
      </c>
      <c r="Y27" s="69">
        <v>2</v>
      </c>
      <c r="Z27" s="69">
        <v>2</v>
      </c>
      <c r="AA27" s="69">
        <v>2</v>
      </c>
      <c r="AB27" s="69">
        <v>2</v>
      </c>
      <c r="AC27" s="69">
        <v>2</v>
      </c>
      <c r="AD27" s="69">
        <v>2</v>
      </c>
      <c r="AE27" s="69">
        <v>2</v>
      </c>
      <c r="AF27" s="69">
        <v>2</v>
      </c>
      <c r="AG27" s="69">
        <v>2</v>
      </c>
      <c r="AH27" s="69">
        <v>2</v>
      </c>
      <c r="AI27" s="69">
        <v>2</v>
      </c>
      <c r="AJ27" s="69">
        <v>2</v>
      </c>
      <c r="AK27" s="69">
        <v>2</v>
      </c>
      <c r="AL27" s="69">
        <v>2</v>
      </c>
      <c r="AM27" s="69">
        <v>2</v>
      </c>
      <c r="AN27" s="69">
        <v>2</v>
      </c>
      <c r="AO27" s="69">
        <v>2</v>
      </c>
      <c r="AP27" s="69">
        <v>2</v>
      </c>
      <c r="AQ27" s="332"/>
      <c r="AR27" s="69"/>
      <c r="AS27" s="335"/>
      <c r="AT27" s="335"/>
      <c r="AU27" s="75"/>
      <c r="AV27" s="78">
        <f t="shared" si="17"/>
        <v>38</v>
      </c>
      <c r="AW27" s="173"/>
      <c r="AX27" s="173"/>
      <c r="AY27" s="173"/>
      <c r="AZ27" s="173"/>
      <c r="BA27" s="173"/>
      <c r="BB27" s="173"/>
      <c r="BC27" s="173"/>
      <c r="BD27" s="173"/>
      <c r="BE27" s="174"/>
      <c r="BF27" s="66">
        <f t="shared" si="10"/>
        <v>56</v>
      </c>
    </row>
    <row r="28" spans="1:58" ht="20.25" customHeight="1" thickBot="1">
      <c r="A28" s="232"/>
      <c r="B28" s="236"/>
      <c r="C28" s="238"/>
      <c r="D28" s="84" t="s">
        <v>28</v>
      </c>
      <c r="E28" s="74">
        <v>1</v>
      </c>
      <c r="F28" s="74"/>
      <c r="G28" s="74">
        <v>1</v>
      </c>
      <c r="H28" s="74"/>
      <c r="I28" s="74">
        <v>1</v>
      </c>
      <c r="J28" s="74"/>
      <c r="K28" s="74">
        <v>1</v>
      </c>
      <c r="L28" s="74"/>
      <c r="M28" s="74">
        <v>1</v>
      </c>
      <c r="N28" s="74"/>
      <c r="O28" s="74">
        <v>1</v>
      </c>
      <c r="P28" s="74"/>
      <c r="Q28" s="74">
        <v>1</v>
      </c>
      <c r="R28" s="74"/>
      <c r="S28" s="74">
        <v>2</v>
      </c>
      <c r="T28" s="74"/>
      <c r="U28" s="321"/>
      <c r="V28" s="330"/>
      <c r="W28" s="55">
        <f t="shared" si="6"/>
        <v>9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69">
        <v>1</v>
      </c>
      <c r="AE28" s="69">
        <v>1</v>
      </c>
      <c r="AF28" s="69">
        <v>1</v>
      </c>
      <c r="AG28" s="69">
        <v>1</v>
      </c>
      <c r="AH28" s="69">
        <v>1</v>
      </c>
      <c r="AI28" s="69">
        <v>1</v>
      </c>
      <c r="AJ28" s="69">
        <v>1</v>
      </c>
      <c r="AK28" s="69">
        <v>1</v>
      </c>
      <c r="AL28" s="69">
        <v>1</v>
      </c>
      <c r="AM28" s="69">
        <v>1</v>
      </c>
      <c r="AN28" s="69">
        <v>1</v>
      </c>
      <c r="AO28" s="69">
        <v>1</v>
      </c>
      <c r="AP28" s="69">
        <v>1</v>
      </c>
      <c r="AQ28" s="332"/>
      <c r="AR28" s="69"/>
      <c r="AS28" s="335"/>
      <c r="AT28" s="335"/>
      <c r="AU28" s="75"/>
      <c r="AV28" s="78">
        <f t="shared" si="17"/>
        <v>19</v>
      </c>
      <c r="AW28" s="173"/>
      <c r="AX28" s="173"/>
      <c r="AY28" s="173"/>
      <c r="AZ28" s="173"/>
      <c r="BA28" s="173"/>
      <c r="BB28" s="173"/>
      <c r="BC28" s="173"/>
      <c r="BD28" s="173"/>
      <c r="BE28" s="174"/>
      <c r="BF28" s="66">
        <f t="shared" si="10"/>
        <v>28</v>
      </c>
    </row>
    <row r="29" spans="1:58" ht="20.25" customHeight="1" thickBot="1">
      <c r="A29" s="232"/>
      <c r="B29" s="239" t="s">
        <v>52</v>
      </c>
      <c r="C29" s="241" t="s">
        <v>53</v>
      </c>
      <c r="D29" s="85" t="s">
        <v>27</v>
      </c>
      <c r="E29" s="65">
        <f>E31+E33</f>
        <v>8</v>
      </c>
      <c r="F29" s="65">
        <f t="shared" ref="F29:T29" si="18">F31+F33</f>
        <v>10</v>
      </c>
      <c r="G29" s="65">
        <f t="shared" si="18"/>
        <v>8</v>
      </c>
      <c r="H29" s="65">
        <f t="shared" si="18"/>
        <v>10</v>
      </c>
      <c r="I29" s="65">
        <f t="shared" si="18"/>
        <v>8</v>
      </c>
      <c r="J29" s="65">
        <f t="shared" si="18"/>
        <v>10</v>
      </c>
      <c r="K29" s="65">
        <f t="shared" si="18"/>
        <v>8</v>
      </c>
      <c r="L29" s="65">
        <f t="shared" si="18"/>
        <v>10</v>
      </c>
      <c r="M29" s="65">
        <f t="shared" si="18"/>
        <v>8</v>
      </c>
      <c r="N29" s="65">
        <f t="shared" si="18"/>
        <v>10</v>
      </c>
      <c r="O29" s="65">
        <f t="shared" si="18"/>
        <v>8</v>
      </c>
      <c r="P29" s="65">
        <f t="shared" si="18"/>
        <v>10</v>
      </c>
      <c r="Q29" s="65">
        <f t="shared" si="18"/>
        <v>8</v>
      </c>
      <c r="R29" s="65">
        <f t="shared" si="18"/>
        <v>10</v>
      </c>
      <c r="S29" s="65">
        <f t="shared" si="18"/>
        <v>8</v>
      </c>
      <c r="T29" s="65">
        <f t="shared" si="18"/>
        <v>10</v>
      </c>
      <c r="U29" s="75"/>
      <c r="V29" s="328"/>
      <c r="W29" s="55">
        <f t="shared" si="6"/>
        <v>144</v>
      </c>
      <c r="X29" s="65">
        <f t="shared" ref="X29" si="19">X31</f>
        <v>0</v>
      </c>
      <c r="Y29" s="65">
        <f>Y31</f>
        <v>0</v>
      </c>
      <c r="Z29" s="65">
        <f t="shared" ref="Z29:AF29" si="20">Z31</f>
        <v>0</v>
      </c>
      <c r="AA29" s="65">
        <f t="shared" si="20"/>
        <v>0</v>
      </c>
      <c r="AB29" s="65">
        <f t="shared" si="20"/>
        <v>0</v>
      </c>
      <c r="AC29" s="65">
        <f t="shared" si="20"/>
        <v>0</v>
      </c>
      <c r="AD29" s="65">
        <f t="shared" si="20"/>
        <v>0</v>
      </c>
      <c r="AE29" s="65">
        <f t="shared" si="20"/>
        <v>0</v>
      </c>
      <c r="AF29" s="65">
        <f t="shared" si="20"/>
        <v>0</v>
      </c>
      <c r="AG29" s="65"/>
      <c r="AH29" s="65">
        <f t="shared" ref="AH29:AP29" si="21">AH31</f>
        <v>0</v>
      </c>
      <c r="AI29" s="65">
        <f t="shared" si="21"/>
        <v>0</v>
      </c>
      <c r="AJ29" s="65">
        <f t="shared" si="21"/>
        <v>0</v>
      </c>
      <c r="AK29" s="65">
        <f t="shared" si="21"/>
        <v>0</v>
      </c>
      <c r="AL29" s="65">
        <f t="shared" si="21"/>
        <v>0</v>
      </c>
      <c r="AM29" s="65">
        <f t="shared" si="21"/>
        <v>0</v>
      </c>
      <c r="AN29" s="65">
        <f t="shared" si="21"/>
        <v>0</v>
      </c>
      <c r="AO29" s="65">
        <f t="shared" si="21"/>
        <v>0</v>
      </c>
      <c r="AP29" s="65">
        <f t="shared" si="21"/>
        <v>0</v>
      </c>
      <c r="AQ29" s="332"/>
      <c r="AR29" s="65">
        <f t="shared" ref="AR29" si="22">AR31</f>
        <v>0</v>
      </c>
      <c r="AS29" s="335"/>
      <c r="AT29" s="335"/>
      <c r="AU29" s="75">
        <f t="shared" ref="AU29" si="23">AU31</f>
        <v>0</v>
      </c>
      <c r="AV29" s="78">
        <f t="shared" ref="AV24:AV75" si="24">SUM(Y29:AU29)</f>
        <v>0</v>
      </c>
      <c r="AW29" s="173"/>
      <c r="AX29" s="173"/>
      <c r="AY29" s="173"/>
      <c r="AZ29" s="173"/>
      <c r="BA29" s="173"/>
      <c r="BB29" s="173"/>
      <c r="BC29" s="173"/>
      <c r="BD29" s="173"/>
      <c r="BE29" s="174"/>
      <c r="BF29" s="66">
        <f t="shared" si="10"/>
        <v>144</v>
      </c>
    </row>
    <row r="30" spans="1:58" ht="20.25" customHeight="1" thickBot="1">
      <c r="A30" s="232"/>
      <c r="B30" s="240"/>
      <c r="C30" s="242"/>
      <c r="D30" s="86" t="s">
        <v>28</v>
      </c>
      <c r="E30" s="65">
        <f>E32+E34</f>
        <v>4</v>
      </c>
      <c r="F30" s="65">
        <f t="shared" ref="F30:T30" si="25">F32+F34</f>
        <v>5</v>
      </c>
      <c r="G30" s="65">
        <f t="shared" si="25"/>
        <v>4</v>
      </c>
      <c r="H30" s="65">
        <f t="shared" si="25"/>
        <v>5</v>
      </c>
      <c r="I30" s="65">
        <f t="shared" si="25"/>
        <v>4</v>
      </c>
      <c r="J30" s="65">
        <f t="shared" si="25"/>
        <v>5</v>
      </c>
      <c r="K30" s="65">
        <f t="shared" si="25"/>
        <v>4</v>
      </c>
      <c r="L30" s="65">
        <f t="shared" si="25"/>
        <v>5</v>
      </c>
      <c r="M30" s="65">
        <f t="shared" si="25"/>
        <v>4</v>
      </c>
      <c r="N30" s="65">
        <f t="shared" si="25"/>
        <v>5</v>
      </c>
      <c r="O30" s="65">
        <f t="shared" si="25"/>
        <v>4</v>
      </c>
      <c r="P30" s="65">
        <f t="shared" si="25"/>
        <v>5</v>
      </c>
      <c r="Q30" s="65">
        <f t="shared" si="25"/>
        <v>4</v>
      </c>
      <c r="R30" s="65">
        <f t="shared" si="25"/>
        <v>5</v>
      </c>
      <c r="S30" s="65">
        <f t="shared" si="25"/>
        <v>4</v>
      </c>
      <c r="T30" s="65">
        <f t="shared" si="25"/>
        <v>5</v>
      </c>
      <c r="U30" s="75"/>
      <c r="V30" s="328"/>
      <c r="W30" s="55">
        <f t="shared" si="6"/>
        <v>72</v>
      </c>
      <c r="X30" s="65">
        <f t="shared" ref="X30" si="26">X32</f>
        <v>0</v>
      </c>
      <c r="Y30" s="65">
        <f>Y32</f>
        <v>0</v>
      </c>
      <c r="Z30" s="65">
        <f t="shared" ref="Z30:AF30" si="27">Z32</f>
        <v>0</v>
      </c>
      <c r="AA30" s="65">
        <f t="shared" si="27"/>
        <v>0</v>
      </c>
      <c r="AB30" s="65">
        <f t="shared" si="27"/>
        <v>0</v>
      </c>
      <c r="AC30" s="65">
        <f t="shared" si="27"/>
        <v>0</v>
      </c>
      <c r="AD30" s="65">
        <f t="shared" si="27"/>
        <v>0</v>
      </c>
      <c r="AE30" s="65">
        <f t="shared" si="27"/>
        <v>0</v>
      </c>
      <c r="AF30" s="65">
        <f t="shared" si="27"/>
        <v>0</v>
      </c>
      <c r="AG30" s="65"/>
      <c r="AH30" s="65">
        <f t="shared" ref="AH30:AP30" si="28">AH32</f>
        <v>0</v>
      </c>
      <c r="AI30" s="65">
        <f t="shared" si="28"/>
        <v>0</v>
      </c>
      <c r="AJ30" s="65">
        <f t="shared" si="28"/>
        <v>0</v>
      </c>
      <c r="AK30" s="65">
        <f t="shared" si="28"/>
        <v>0</v>
      </c>
      <c r="AL30" s="65">
        <f t="shared" si="28"/>
        <v>0</v>
      </c>
      <c r="AM30" s="65">
        <f t="shared" si="28"/>
        <v>0</v>
      </c>
      <c r="AN30" s="65">
        <f t="shared" si="28"/>
        <v>0</v>
      </c>
      <c r="AO30" s="65">
        <f t="shared" si="28"/>
        <v>0</v>
      </c>
      <c r="AP30" s="65">
        <f t="shared" si="28"/>
        <v>0</v>
      </c>
      <c r="AQ30" s="332"/>
      <c r="AR30" s="65">
        <f t="shared" ref="AR30" si="29">AR32</f>
        <v>0</v>
      </c>
      <c r="AS30" s="335"/>
      <c r="AT30" s="335"/>
      <c r="AU30" s="75">
        <f t="shared" ref="AU30" si="30">AU32</f>
        <v>0</v>
      </c>
      <c r="AV30" s="78">
        <f t="shared" si="24"/>
        <v>0</v>
      </c>
      <c r="AW30" s="173"/>
      <c r="AX30" s="173"/>
      <c r="AY30" s="173"/>
      <c r="AZ30" s="173"/>
      <c r="BA30" s="173"/>
      <c r="BB30" s="173"/>
      <c r="BC30" s="173"/>
      <c r="BD30" s="173"/>
      <c r="BE30" s="174"/>
      <c r="BF30" s="66">
        <f t="shared" si="10"/>
        <v>72</v>
      </c>
    </row>
    <row r="31" spans="1:58" ht="20.25" customHeight="1" thickTop="1" thickBot="1">
      <c r="A31" s="232"/>
      <c r="B31" s="243" t="s">
        <v>54</v>
      </c>
      <c r="C31" s="245" t="s">
        <v>38</v>
      </c>
      <c r="D31" s="82" t="s">
        <v>27</v>
      </c>
      <c r="E31" s="69">
        <v>4</v>
      </c>
      <c r="F31" s="69">
        <v>4</v>
      </c>
      <c r="G31" s="69">
        <v>4</v>
      </c>
      <c r="H31" s="69">
        <v>4</v>
      </c>
      <c r="I31" s="69">
        <v>4</v>
      </c>
      <c r="J31" s="69">
        <v>4</v>
      </c>
      <c r="K31" s="69">
        <v>4</v>
      </c>
      <c r="L31" s="69">
        <v>4</v>
      </c>
      <c r="M31" s="69">
        <v>4</v>
      </c>
      <c r="N31" s="69">
        <v>4</v>
      </c>
      <c r="O31" s="69">
        <v>4</v>
      </c>
      <c r="P31" s="69">
        <v>4</v>
      </c>
      <c r="Q31" s="69">
        <v>4</v>
      </c>
      <c r="R31" s="69">
        <v>4</v>
      </c>
      <c r="S31" s="69">
        <v>4</v>
      </c>
      <c r="T31" s="69">
        <v>4</v>
      </c>
      <c r="U31" s="75"/>
      <c r="V31" s="330"/>
      <c r="W31" s="55">
        <f t="shared" si="6"/>
        <v>64</v>
      </c>
      <c r="X31" s="69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68"/>
      <c r="AK31" s="70"/>
      <c r="AL31" s="67"/>
      <c r="AM31" s="67"/>
      <c r="AN31" s="67"/>
      <c r="AO31" s="67"/>
      <c r="AP31" s="67"/>
      <c r="AQ31" s="333"/>
      <c r="AR31" s="67"/>
      <c r="AS31" s="336"/>
      <c r="AT31" s="336"/>
      <c r="AU31" s="98"/>
      <c r="AV31" s="78">
        <f t="shared" si="24"/>
        <v>0</v>
      </c>
      <c r="AW31" s="173"/>
      <c r="AX31" s="173"/>
      <c r="AY31" s="173"/>
      <c r="AZ31" s="173"/>
      <c r="BA31" s="173"/>
      <c r="BB31" s="173"/>
      <c r="BC31" s="173"/>
      <c r="BD31" s="173"/>
      <c r="BE31" s="174"/>
      <c r="BF31" s="66">
        <f t="shared" si="10"/>
        <v>64</v>
      </c>
    </row>
    <row r="32" spans="1:58" ht="20.25" customHeight="1" thickBot="1">
      <c r="A32" s="232"/>
      <c r="B32" s="244"/>
      <c r="C32" s="246"/>
      <c r="D32" s="83" t="s">
        <v>28</v>
      </c>
      <c r="E32" s="69">
        <v>2</v>
      </c>
      <c r="F32" s="69">
        <v>2</v>
      </c>
      <c r="G32" s="69">
        <v>2</v>
      </c>
      <c r="H32" s="69">
        <v>2</v>
      </c>
      <c r="I32" s="69">
        <v>2</v>
      </c>
      <c r="J32" s="69">
        <v>2</v>
      </c>
      <c r="K32" s="69">
        <v>2</v>
      </c>
      <c r="L32" s="69">
        <v>2</v>
      </c>
      <c r="M32" s="69">
        <v>2</v>
      </c>
      <c r="N32" s="69">
        <v>2</v>
      </c>
      <c r="O32" s="69">
        <v>2</v>
      </c>
      <c r="P32" s="69">
        <v>2</v>
      </c>
      <c r="Q32" s="69">
        <v>2</v>
      </c>
      <c r="R32" s="69">
        <v>2</v>
      </c>
      <c r="S32" s="69">
        <v>2</v>
      </c>
      <c r="T32" s="69">
        <v>2</v>
      </c>
      <c r="U32" s="75"/>
      <c r="V32" s="330"/>
      <c r="W32" s="55">
        <f t="shared" si="6"/>
        <v>32</v>
      </c>
      <c r="X32" s="69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8"/>
      <c r="AK32" s="70"/>
      <c r="AL32" s="67"/>
      <c r="AM32" s="67"/>
      <c r="AN32" s="67"/>
      <c r="AO32" s="67"/>
      <c r="AP32" s="67"/>
      <c r="AQ32" s="333"/>
      <c r="AR32" s="67"/>
      <c r="AS32" s="336"/>
      <c r="AT32" s="336"/>
      <c r="AU32" s="98"/>
      <c r="AV32" s="78">
        <f t="shared" si="24"/>
        <v>0</v>
      </c>
      <c r="AW32" s="173"/>
      <c r="AX32" s="173"/>
      <c r="AY32" s="173"/>
      <c r="AZ32" s="173"/>
      <c r="BA32" s="173"/>
      <c r="BB32" s="173"/>
      <c r="BC32" s="173"/>
      <c r="BD32" s="173"/>
      <c r="BE32" s="174"/>
      <c r="BF32" s="66">
        <f t="shared" si="10"/>
        <v>32</v>
      </c>
    </row>
    <row r="33" spans="1:58" ht="20.25" customHeight="1" thickTop="1" thickBot="1">
      <c r="A33" s="232"/>
      <c r="B33" s="254" t="s">
        <v>67</v>
      </c>
      <c r="C33" s="247" t="s">
        <v>110</v>
      </c>
      <c r="D33" s="87" t="s">
        <v>27</v>
      </c>
      <c r="E33" s="69">
        <v>4</v>
      </c>
      <c r="F33" s="69">
        <v>6</v>
      </c>
      <c r="G33" s="69">
        <v>4</v>
      </c>
      <c r="H33" s="69">
        <v>6</v>
      </c>
      <c r="I33" s="69">
        <v>4</v>
      </c>
      <c r="J33" s="69">
        <v>6</v>
      </c>
      <c r="K33" s="69">
        <v>4</v>
      </c>
      <c r="L33" s="69">
        <v>6</v>
      </c>
      <c r="M33" s="69">
        <v>4</v>
      </c>
      <c r="N33" s="69">
        <v>6</v>
      </c>
      <c r="O33" s="69">
        <v>4</v>
      </c>
      <c r="P33" s="69">
        <v>6</v>
      </c>
      <c r="Q33" s="69">
        <v>4</v>
      </c>
      <c r="R33" s="69">
        <v>6</v>
      </c>
      <c r="S33" s="69">
        <v>4</v>
      </c>
      <c r="T33" s="69">
        <v>6</v>
      </c>
      <c r="U33" s="75"/>
      <c r="V33" s="330"/>
      <c r="W33" s="55">
        <f t="shared" si="6"/>
        <v>80</v>
      </c>
      <c r="X33" s="69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68"/>
      <c r="AK33" s="70"/>
      <c r="AL33" s="67"/>
      <c r="AM33" s="67"/>
      <c r="AN33" s="67"/>
      <c r="AO33" s="67"/>
      <c r="AP33" s="67"/>
      <c r="AQ33" s="333"/>
      <c r="AR33" s="67"/>
      <c r="AS33" s="336"/>
      <c r="AT33" s="336"/>
      <c r="AU33" s="98"/>
      <c r="AV33" s="78">
        <f t="shared" si="24"/>
        <v>0</v>
      </c>
      <c r="AW33" s="173"/>
      <c r="AX33" s="173"/>
      <c r="AY33" s="173"/>
      <c r="AZ33" s="173"/>
      <c r="BA33" s="173"/>
      <c r="BB33" s="173"/>
      <c r="BC33" s="173"/>
      <c r="BD33" s="173"/>
      <c r="BE33" s="174"/>
      <c r="BF33" s="66">
        <f t="shared" si="10"/>
        <v>80</v>
      </c>
    </row>
    <row r="34" spans="1:58" ht="30" customHeight="1" thickBot="1">
      <c r="A34" s="232"/>
      <c r="B34" s="255"/>
      <c r="C34" s="248"/>
      <c r="D34" s="87" t="s">
        <v>28</v>
      </c>
      <c r="E34" s="69">
        <v>2</v>
      </c>
      <c r="F34" s="69">
        <v>3</v>
      </c>
      <c r="G34" s="69">
        <v>2</v>
      </c>
      <c r="H34" s="69">
        <v>3</v>
      </c>
      <c r="I34" s="69">
        <v>2</v>
      </c>
      <c r="J34" s="69">
        <v>3</v>
      </c>
      <c r="K34" s="69">
        <v>2</v>
      </c>
      <c r="L34" s="69">
        <v>3</v>
      </c>
      <c r="M34" s="69">
        <v>2</v>
      </c>
      <c r="N34" s="69">
        <v>3</v>
      </c>
      <c r="O34" s="69">
        <v>2</v>
      </c>
      <c r="P34" s="69">
        <v>3</v>
      </c>
      <c r="Q34" s="69">
        <v>2</v>
      </c>
      <c r="R34" s="69">
        <v>3</v>
      </c>
      <c r="S34" s="69">
        <v>2</v>
      </c>
      <c r="T34" s="69">
        <v>3</v>
      </c>
      <c r="U34" s="75"/>
      <c r="V34" s="330"/>
      <c r="W34" s="55">
        <f t="shared" si="6"/>
        <v>40</v>
      </c>
      <c r="X34" s="69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8"/>
      <c r="AK34" s="70"/>
      <c r="AL34" s="67"/>
      <c r="AM34" s="67"/>
      <c r="AN34" s="67"/>
      <c r="AO34" s="67"/>
      <c r="AP34" s="67"/>
      <c r="AQ34" s="333"/>
      <c r="AR34" s="67"/>
      <c r="AS34" s="336"/>
      <c r="AT34" s="336"/>
      <c r="AU34" s="98"/>
      <c r="AV34" s="78">
        <f t="shared" si="24"/>
        <v>0</v>
      </c>
      <c r="AW34" s="173"/>
      <c r="AX34" s="173"/>
      <c r="AY34" s="173"/>
      <c r="AZ34" s="173"/>
      <c r="BA34" s="173"/>
      <c r="BB34" s="173"/>
      <c r="BC34" s="173"/>
      <c r="BD34" s="173"/>
      <c r="BE34" s="174"/>
      <c r="BF34" s="66">
        <f t="shared" si="10"/>
        <v>40</v>
      </c>
    </row>
    <row r="35" spans="1:58" ht="20.25" customHeight="1" thickTop="1" thickBot="1">
      <c r="A35" s="232"/>
      <c r="B35" s="282" t="s">
        <v>55</v>
      </c>
      <c r="C35" s="241" t="s">
        <v>56</v>
      </c>
      <c r="D35" s="85" t="s">
        <v>27</v>
      </c>
      <c r="E35" s="65">
        <f t="shared" ref="E35:T35" si="31">E37+E57</f>
        <v>20</v>
      </c>
      <c r="F35" s="65">
        <f t="shared" si="31"/>
        <v>18</v>
      </c>
      <c r="G35" s="65">
        <f t="shared" si="31"/>
        <v>20</v>
      </c>
      <c r="H35" s="65">
        <f t="shared" si="31"/>
        <v>18</v>
      </c>
      <c r="I35" s="65">
        <f t="shared" si="31"/>
        <v>20</v>
      </c>
      <c r="J35" s="65">
        <f t="shared" si="31"/>
        <v>18</v>
      </c>
      <c r="K35" s="65">
        <f t="shared" si="31"/>
        <v>20</v>
      </c>
      <c r="L35" s="65">
        <f t="shared" si="31"/>
        <v>18</v>
      </c>
      <c r="M35" s="65">
        <f t="shared" si="31"/>
        <v>20</v>
      </c>
      <c r="N35" s="65">
        <f t="shared" si="31"/>
        <v>18</v>
      </c>
      <c r="O35" s="65">
        <f t="shared" si="31"/>
        <v>18</v>
      </c>
      <c r="P35" s="65">
        <f t="shared" si="31"/>
        <v>20</v>
      </c>
      <c r="Q35" s="65">
        <f t="shared" si="31"/>
        <v>18</v>
      </c>
      <c r="R35" s="65">
        <f t="shared" si="31"/>
        <v>20</v>
      </c>
      <c r="S35" s="65">
        <f t="shared" si="31"/>
        <v>18</v>
      </c>
      <c r="T35" s="65">
        <f t="shared" si="31"/>
        <v>18</v>
      </c>
      <c r="U35" s="75"/>
      <c r="V35" s="328"/>
      <c r="W35" s="55">
        <f t="shared" si="6"/>
        <v>302</v>
      </c>
      <c r="X35" s="71">
        <f t="shared" ref="X35:X38" si="32">X37+X57</f>
        <v>26</v>
      </c>
      <c r="Y35" s="71">
        <f>Y37+Y57</f>
        <v>28</v>
      </c>
      <c r="Z35" s="71">
        <f t="shared" ref="Z35:AP35" si="33">Z37+Z57</f>
        <v>28</v>
      </c>
      <c r="AA35" s="71">
        <f t="shared" si="33"/>
        <v>28</v>
      </c>
      <c r="AB35" s="71">
        <f t="shared" si="33"/>
        <v>28</v>
      </c>
      <c r="AC35" s="71">
        <f t="shared" si="33"/>
        <v>28</v>
      </c>
      <c r="AD35" s="71">
        <f t="shared" si="33"/>
        <v>28</v>
      </c>
      <c r="AE35" s="71">
        <f t="shared" si="33"/>
        <v>28</v>
      </c>
      <c r="AF35" s="71">
        <f t="shared" si="33"/>
        <v>28</v>
      </c>
      <c r="AG35" s="71">
        <f t="shared" si="33"/>
        <v>28</v>
      </c>
      <c r="AH35" s="71">
        <f t="shared" si="33"/>
        <v>28</v>
      </c>
      <c r="AI35" s="71">
        <f t="shared" si="33"/>
        <v>28</v>
      </c>
      <c r="AJ35" s="71">
        <f t="shared" si="33"/>
        <v>28</v>
      </c>
      <c r="AK35" s="71">
        <f t="shared" si="33"/>
        <v>28</v>
      </c>
      <c r="AL35" s="71">
        <f t="shared" si="33"/>
        <v>26</v>
      </c>
      <c r="AM35" s="71">
        <f t="shared" si="33"/>
        <v>28</v>
      </c>
      <c r="AN35" s="71">
        <f t="shared" si="33"/>
        <v>28</v>
      </c>
      <c r="AO35" s="71">
        <f t="shared" si="33"/>
        <v>28</v>
      </c>
      <c r="AP35" s="71">
        <f t="shared" si="33"/>
        <v>26</v>
      </c>
      <c r="AQ35" s="333"/>
      <c r="AR35" s="71">
        <f t="shared" ref="AR35" si="34">AR37+AR57</f>
        <v>32</v>
      </c>
      <c r="AS35" s="336"/>
      <c r="AT35" s="336"/>
      <c r="AU35" s="98">
        <f t="shared" ref="AU35" si="35">AU37+AU57</f>
        <v>0</v>
      </c>
      <c r="AV35" s="78">
        <f t="shared" ref="AV35:AV38" si="36">AR35+AP35+AO35+AN35+AM35+AL35+AK35+AJ35+AI35+AH35+AG35+AF35+AE35+AD35+AC35+AB35+AA35+Z35+Y35+X35</f>
        <v>558</v>
      </c>
      <c r="AW35" s="173"/>
      <c r="AX35" s="173"/>
      <c r="AY35" s="173"/>
      <c r="AZ35" s="173"/>
      <c r="BA35" s="173"/>
      <c r="BB35" s="173"/>
      <c r="BC35" s="173"/>
      <c r="BD35" s="173"/>
      <c r="BE35" s="174"/>
      <c r="BF35" s="66">
        <f t="shared" si="10"/>
        <v>860</v>
      </c>
    </row>
    <row r="36" spans="1:58" ht="20.25" customHeight="1" thickBot="1">
      <c r="A36" s="232"/>
      <c r="B36" s="240"/>
      <c r="C36" s="242"/>
      <c r="D36" s="86" t="s">
        <v>28</v>
      </c>
      <c r="E36" s="65">
        <f>E38+E58</f>
        <v>10</v>
      </c>
      <c r="F36" s="65">
        <f t="shared" ref="F36:T36" si="37">F38+F58</f>
        <v>9</v>
      </c>
      <c r="G36" s="65">
        <f t="shared" si="37"/>
        <v>10</v>
      </c>
      <c r="H36" s="65">
        <f t="shared" si="37"/>
        <v>9</v>
      </c>
      <c r="I36" s="65">
        <f t="shared" si="37"/>
        <v>10</v>
      </c>
      <c r="J36" s="65">
        <f t="shared" si="37"/>
        <v>9</v>
      </c>
      <c r="K36" s="65">
        <f t="shared" si="37"/>
        <v>10</v>
      </c>
      <c r="L36" s="65">
        <f t="shared" si="37"/>
        <v>9</v>
      </c>
      <c r="M36" s="65">
        <f t="shared" si="37"/>
        <v>10</v>
      </c>
      <c r="N36" s="65">
        <f t="shared" si="37"/>
        <v>9</v>
      </c>
      <c r="O36" s="65">
        <f t="shared" si="37"/>
        <v>9</v>
      </c>
      <c r="P36" s="65">
        <f t="shared" si="37"/>
        <v>10</v>
      </c>
      <c r="Q36" s="65">
        <f t="shared" si="37"/>
        <v>9</v>
      </c>
      <c r="R36" s="65">
        <f t="shared" si="37"/>
        <v>10</v>
      </c>
      <c r="S36" s="65">
        <f t="shared" si="37"/>
        <v>9</v>
      </c>
      <c r="T36" s="65">
        <f t="shared" si="37"/>
        <v>9</v>
      </c>
      <c r="U36" s="75"/>
      <c r="V36" s="328"/>
      <c r="W36" s="55">
        <f t="shared" si="6"/>
        <v>151</v>
      </c>
      <c r="X36" s="71">
        <f t="shared" si="32"/>
        <v>13</v>
      </c>
      <c r="Y36" s="71">
        <f>Y38+Y58</f>
        <v>14</v>
      </c>
      <c r="Z36" s="71">
        <f t="shared" ref="Z36:AP36" si="38">Z38+Z58</f>
        <v>14</v>
      </c>
      <c r="AA36" s="71">
        <f t="shared" si="38"/>
        <v>15</v>
      </c>
      <c r="AB36" s="71">
        <f t="shared" si="38"/>
        <v>15</v>
      </c>
      <c r="AC36" s="71">
        <f t="shared" si="38"/>
        <v>14</v>
      </c>
      <c r="AD36" s="71">
        <f t="shared" si="38"/>
        <v>14</v>
      </c>
      <c r="AE36" s="71">
        <f t="shared" si="38"/>
        <v>14</v>
      </c>
      <c r="AF36" s="71">
        <f t="shared" si="38"/>
        <v>14</v>
      </c>
      <c r="AG36" s="71">
        <f t="shared" si="38"/>
        <v>14</v>
      </c>
      <c r="AH36" s="71">
        <f t="shared" si="38"/>
        <v>13</v>
      </c>
      <c r="AI36" s="71">
        <f t="shared" si="38"/>
        <v>14</v>
      </c>
      <c r="AJ36" s="71">
        <f t="shared" si="38"/>
        <v>13</v>
      </c>
      <c r="AK36" s="71">
        <f t="shared" si="38"/>
        <v>14</v>
      </c>
      <c r="AL36" s="71">
        <f t="shared" si="38"/>
        <v>13</v>
      </c>
      <c r="AM36" s="71">
        <f t="shared" si="38"/>
        <v>14</v>
      </c>
      <c r="AN36" s="71">
        <f t="shared" si="38"/>
        <v>15</v>
      </c>
      <c r="AO36" s="71">
        <f t="shared" si="38"/>
        <v>13</v>
      </c>
      <c r="AP36" s="71">
        <f t="shared" si="38"/>
        <v>13</v>
      </c>
      <c r="AQ36" s="333"/>
      <c r="AR36" s="71">
        <f t="shared" ref="AR36" si="39">AR38+AR58</f>
        <v>16</v>
      </c>
      <c r="AS36" s="336"/>
      <c r="AT36" s="336"/>
      <c r="AU36" s="98">
        <f t="shared" ref="AU36" si="40">AU38+AU58</f>
        <v>0</v>
      </c>
      <c r="AV36" s="78">
        <f t="shared" si="36"/>
        <v>279</v>
      </c>
      <c r="AW36" s="173"/>
      <c r="AX36" s="173"/>
      <c r="AY36" s="173"/>
      <c r="AZ36" s="173"/>
      <c r="BA36" s="173"/>
      <c r="BB36" s="173"/>
      <c r="BC36" s="173"/>
      <c r="BD36" s="173"/>
      <c r="BE36" s="174"/>
      <c r="BF36" s="66">
        <f t="shared" si="10"/>
        <v>430</v>
      </c>
    </row>
    <row r="37" spans="1:58" ht="20.25" customHeight="1" thickTop="1" thickBot="1">
      <c r="A37" s="232"/>
      <c r="B37" s="283" t="s">
        <v>25</v>
      </c>
      <c r="C37" s="285" t="s">
        <v>57</v>
      </c>
      <c r="D37" s="104" t="s">
        <v>27</v>
      </c>
      <c r="E37" s="95">
        <f>E39+E41+E43+E45+E47+E49+E51+E53+E55</f>
        <v>16</v>
      </c>
      <c r="F37" s="95">
        <f t="shared" ref="F37:T37" si="41">F39+F41+F43+F45+F47+F49+F51+F53+F55</f>
        <v>14</v>
      </c>
      <c r="G37" s="95">
        <f t="shared" si="41"/>
        <v>16</v>
      </c>
      <c r="H37" s="95">
        <f t="shared" si="41"/>
        <v>14</v>
      </c>
      <c r="I37" s="95">
        <f t="shared" si="41"/>
        <v>16</v>
      </c>
      <c r="J37" s="95">
        <f t="shared" si="41"/>
        <v>14</v>
      </c>
      <c r="K37" s="95">
        <f t="shared" si="41"/>
        <v>16</v>
      </c>
      <c r="L37" s="95">
        <f t="shared" si="41"/>
        <v>14</v>
      </c>
      <c r="M37" s="95">
        <f t="shared" si="41"/>
        <v>16</v>
      </c>
      <c r="N37" s="95">
        <f t="shared" si="41"/>
        <v>14</v>
      </c>
      <c r="O37" s="95">
        <f t="shared" si="41"/>
        <v>14</v>
      </c>
      <c r="P37" s="95">
        <f t="shared" si="41"/>
        <v>14</v>
      </c>
      <c r="Q37" s="95">
        <f t="shared" si="41"/>
        <v>14</v>
      </c>
      <c r="R37" s="95">
        <f t="shared" si="41"/>
        <v>14</v>
      </c>
      <c r="S37" s="95">
        <f t="shared" si="41"/>
        <v>14</v>
      </c>
      <c r="T37" s="95">
        <f t="shared" si="41"/>
        <v>12</v>
      </c>
      <c r="U37" s="75"/>
      <c r="V37" s="328"/>
      <c r="W37" s="55">
        <f t="shared" si="6"/>
        <v>232</v>
      </c>
      <c r="X37" s="71">
        <f>X39+X41+X43+X45+X47+X49+X51+X53+X55</f>
        <v>13</v>
      </c>
      <c r="Y37" s="71">
        <f t="shared" ref="Y37:AP37" si="42">Y39+Y41+Y43+Y45+Y47+Y49+Y51+Y53+Y55</f>
        <v>16</v>
      </c>
      <c r="Z37" s="71">
        <f t="shared" si="42"/>
        <v>14</v>
      </c>
      <c r="AA37" s="71">
        <f t="shared" si="42"/>
        <v>16</v>
      </c>
      <c r="AB37" s="71">
        <f t="shared" si="42"/>
        <v>14</v>
      </c>
      <c r="AC37" s="71">
        <f t="shared" si="42"/>
        <v>16</v>
      </c>
      <c r="AD37" s="71">
        <f t="shared" si="42"/>
        <v>16</v>
      </c>
      <c r="AE37" s="71">
        <f t="shared" si="42"/>
        <v>16</v>
      </c>
      <c r="AF37" s="71">
        <f t="shared" si="42"/>
        <v>16</v>
      </c>
      <c r="AG37" s="71">
        <f t="shared" si="42"/>
        <v>16</v>
      </c>
      <c r="AH37" s="71">
        <f t="shared" si="42"/>
        <v>16</v>
      </c>
      <c r="AI37" s="71">
        <f t="shared" si="42"/>
        <v>16</v>
      </c>
      <c r="AJ37" s="71">
        <f t="shared" si="42"/>
        <v>16</v>
      </c>
      <c r="AK37" s="71">
        <f t="shared" si="42"/>
        <v>16</v>
      </c>
      <c r="AL37" s="71">
        <f t="shared" si="42"/>
        <v>14</v>
      </c>
      <c r="AM37" s="71">
        <f t="shared" si="42"/>
        <v>16</v>
      </c>
      <c r="AN37" s="71">
        <f t="shared" si="42"/>
        <v>14</v>
      </c>
      <c r="AO37" s="71">
        <f t="shared" si="42"/>
        <v>16</v>
      </c>
      <c r="AP37" s="71">
        <f t="shared" si="42"/>
        <v>14</v>
      </c>
      <c r="AQ37" s="332"/>
      <c r="AR37" s="71">
        <f t="shared" ref="AR37:AR38" si="43">AR39+AR41+AR43+AR45+AR47+AR49+AR51+AR53+AR55</f>
        <v>18</v>
      </c>
      <c r="AS37" s="335"/>
      <c r="AT37" s="335"/>
      <c r="AU37" s="75">
        <f t="shared" ref="Z37:AU37" si="44">AU39+AU41+AU43+AU45+AU47+AU49+AU51+AU53+AU55</f>
        <v>0</v>
      </c>
      <c r="AV37" s="78">
        <f t="shared" si="36"/>
        <v>309</v>
      </c>
      <c r="AW37" s="173"/>
      <c r="AX37" s="173"/>
      <c r="AY37" s="173"/>
      <c r="AZ37" s="173"/>
      <c r="BA37" s="173"/>
      <c r="BB37" s="173"/>
      <c r="BC37" s="173"/>
      <c r="BD37" s="173"/>
      <c r="BE37" s="174"/>
      <c r="BF37" s="66">
        <f t="shared" si="10"/>
        <v>541</v>
      </c>
    </row>
    <row r="38" spans="1:58" ht="20.25" customHeight="1" thickBot="1">
      <c r="A38" s="232"/>
      <c r="B38" s="284"/>
      <c r="C38" s="286"/>
      <c r="D38" s="107" t="s">
        <v>28</v>
      </c>
      <c r="E38" s="95">
        <f>E40+E42+E44+E46+E48+E50+E52+E54+E56</f>
        <v>8</v>
      </c>
      <c r="F38" s="95">
        <f t="shared" ref="F38:T38" si="45">F40+F42+F44+F46+F48+F50+F52+F54+F56</f>
        <v>7</v>
      </c>
      <c r="G38" s="95">
        <f t="shared" si="45"/>
        <v>8</v>
      </c>
      <c r="H38" s="95">
        <f t="shared" si="45"/>
        <v>7</v>
      </c>
      <c r="I38" s="95">
        <f t="shared" si="45"/>
        <v>8</v>
      </c>
      <c r="J38" s="95">
        <f t="shared" si="45"/>
        <v>7</v>
      </c>
      <c r="K38" s="95">
        <f t="shared" si="45"/>
        <v>8</v>
      </c>
      <c r="L38" s="95">
        <f t="shared" si="45"/>
        <v>7</v>
      </c>
      <c r="M38" s="95">
        <f t="shared" si="45"/>
        <v>8</v>
      </c>
      <c r="N38" s="95">
        <f t="shared" si="45"/>
        <v>7</v>
      </c>
      <c r="O38" s="95">
        <f t="shared" si="45"/>
        <v>7</v>
      </c>
      <c r="P38" s="95">
        <f t="shared" si="45"/>
        <v>7</v>
      </c>
      <c r="Q38" s="95">
        <f t="shared" si="45"/>
        <v>7</v>
      </c>
      <c r="R38" s="95">
        <f t="shared" si="45"/>
        <v>7</v>
      </c>
      <c r="S38" s="95">
        <f t="shared" si="45"/>
        <v>7</v>
      </c>
      <c r="T38" s="95">
        <f t="shared" si="45"/>
        <v>6</v>
      </c>
      <c r="U38" s="75"/>
      <c r="V38" s="328"/>
      <c r="W38" s="55">
        <f t="shared" si="6"/>
        <v>116</v>
      </c>
      <c r="X38" s="71">
        <f>X40+X42+X44+X46+X48+X50+X52+X54+X56</f>
        <v>6</v>
      </c>
      <c r="Y38" s="71">
        <f t="shared" ref="Y38:AP38" si="46">Y40+Y42+Y44+Y46+Y48+Y50+Y52+Y54+Y56</f>
        <v>8</v>
      </c>
      <c r="Z38" s="71">
        <f t="shared" si="46"/>
        <v>7</v>
      </c>
      <c r="AA38" s="71">
        <f t="shared" si="46"/>
        <v>9</v>
      </c>
      <c r="AB38" s="71">
        <f t="shared" si="46"/>
        <v>8</v>
      </c>
      <c r="AC38" s="71">
        <f t="shared" si="46"/>
        <v>8</v>
      </c>
      <c r="AD38" s="71">
        <f t="shared" si="46"/>
        <v>8</v>
      </c>
      <c r="AE38" s="71">
        <f t="shared" si="46"/>
        <v>8</v>
      </c>
      <c r="AF38" s="71">
        <f t="shared" si="46"/>
        <v>8</v>
      </c>
      <c r="AG38" s="71">
        <f t="shared" si="46"/>
        <v>8</v>
      </c>
      <c r="AH38" s="71">
        <f t="shared" si="46"/>
        <v>7</v>
      </c>
      <c r="AI38" s="71">
        <f t="shared" si="46"/>
        <v>8</v>
      </c>
      <c r="AJ38" s="71">
        <f t="shared" si="46"/>
        <v>7</v>
      </c>
      <c r="AK38" s="71">
        <f t="shared" si="46"/>
        <v>8</v>
      </c>
      <c r="AL38" s="71">
        <f t="shared" si="46"/>
        <v>7</v>
      </c>
      <c r="AM38" s="71">
        <f t="shared" si="46"/>
        <v>8</v>
      </c>
      <c r="AN38" s="71">
        <f t="shared" si="46"/>
        <v>7</v>
      </c>
      <c r="AO38" s="71">
        <f t="shared" si="46"/>
        <v>8</v>
      </c>
      <c r="AP38" s="71">
        <f t="shared" si="46"/>
        <v>7</v>
      </c>
      <c r="AQ38" s="332"/>
      <c r="AR38" s="71">
        <f t="shared" si="43"/>
        <v>9</v>
      </c>
      <c r="AS38" s="335"/>
      <c r="AT38" s="335"/>
      <c r="AU38" s="75">
        <f t="shared" ref="Z38:AU38" si="47">AU40+AU42+AU44+AU46+AU48+AU50+AU52+AU54+AU56</f>
        <v>0</v>
      </c>
      <c r="AV38" s="78">
        <f t="shared" si="36"/>
        <v>154</v>
      </c>
      <c r="AW38" s="173"/>
      <c r="AX38" s="173"/>
      <c r="AY38" s="173"/>
      <c r="AZ38" s="173"/>
      <c r="BA38" s="173"/>
      <c r="BB38" s="173"/>
      <c r="BC38" s="173"/>
      <c r="BD38" s="173"/>
      <c r="BE38" s="174"/>
      <c r="BF38" s="66">
        <f t="shared" si="10"/>
        <v>270</v>
      </c>
    </row>
    <row r="39" spans="1:58" ht="20.25" customHeight="1" thickTop="1" thickBot="1">
      <c r="A39" s="232"/>
      <c r="B39" s="243" t="s">
        <v>58</v>
      </c>
      <c r="C39" s="245" t="s">
        <v>83</v>
      </c>
      <c r="D39" s="82" t="s">
        <v>27</v>
      </c>
      <c r="E39" s="69">
        <v>4</v>
      </c>
      <c r="F39" s="69">
        <v>4</v>
      </c>
      <c r="G39" s="69">
        <v>4</v>
      </c>
      <c r="H39" s="69">
        <v>4</v>
      </c>
      <c r="I39" s="69">
        <v>4</v>
      </c>
      <c r="J39" s="69">
        <v>4</v>
      </c>
      <c r="K39" s="69">
        <v>4</v>
      </c>
      <c r="L39" s="69">
        <v>4</v>
      </c>
      <c r="M39" s="69">
        <v>4</v>
      </c>
      <c r="N39" s="69">
        <v>4</v>
      </c>
      <c r="O39" s="69">
        <v>4</v>
      </c>
      <c r="P39" s="69">
        <v>4</v>
      </c>
      <c r="Q39" s="69">
        <v>4</v>
      </c>
      <c r="R39" s="69">
        <v>4</v>
      </c>
      <c r="S39" s="69">
        <v>4</v>
      </c>
      <c r="T39" s="69">
        <v>4</v>
      </c>
      <c r="U39" s="75"/>
      <c r="V39" s="330"/>
      <c r="W39" s="55">
        <f t="shared" si="6"/>
        <v>64</v>
      </c>
      <c r="X39" s="69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68"/>
      <c r="AK39" s="68"/>
      <c r="AL39" s="67"/>
      <c r="AM39" s="67"/>
      <c r="AN39" s="67"/>
      <c r="AO39" s="67"/>
      <c r="AP39" s="67"/>
      <c r="AQ39" s="333"/>
      <c r="AR39" s="67"/>
      <c r="AS39" s="336"/>
      <c r="AT39" s="336"/>
      <c r="AU39" s="98"/>
      <c r="AV39" s="78">
        <f t="shared" ref="AV39:AV60" si="48">AR39+AP39+AO39+AN39+AM39+AL39+AK39+AJ39+AI39+AH39+AG39+AF39+AE39+AD39+AC39+AB39+AA39+Z39+Y39+X39</f>
        <v>0</v>
      </c>
      <c r="AW39" s="173"/>
      <c r="AX39" s="173"/>
      <c r="AY39" s="173"/>
      <c r="AZ39" s="173"/>
      <c r="BA39" s="173"/>
      <c r="BB39" s="173"/>
      <c r="BC39" s="173"/>
      <c r="BD39" s="173"/>
      <c r="BE39" s="174"/>
      <c r="BF39" s="66">
        <f t="shared" si="10"/>
        <v>64</v>
      </c>
    </row>
    <row r="40" spans="1:58" ht="20.25" customHeight="1" thickBot="1">
      <c r="A40" s="232"/>
      <c r="B40" s="244"/>
      <c r="C40" s="281"/>
      <c r="D40" s="83" t="s">
        <v>28</v>
      </c>
      <c r="E40" s="69">
        <v>2</v>
      </c>
      <c r="F40" s="69">
        <v>2</v>
      </c>
      <c r="G40" s="69">
        <v>2</v>
      </c>
      <c r="H40" s="69">
        <v>2</v>
      </c>
      <c r="I40" s="69">
        <v>2</v>
      </c>
      <c r="J40" s="69">
        <v>2</v>
      </c>
      <c r="K40" s="69">
        <v>2</v>
      </c>
      <c r="L40" s="69">
        <v>2</v>
      </c>
      <c r="M40" s="69">
        <v>2</v>
      </c>
      <c r="N40" s="69">
        <v>2</v>
      </c>
      <c r="O40" s="69">
        <v>2</v>
      </c>
      <c r="P40" s="69">
        <v>2</v>
      </c>
      <c r="Q40" s="69">
        <v>2</v>
      </c>
      <c r="R40" s="69">
        <v>2</v>
      </c>
      <c r="S40" s="69">
        <v>2</v>
      </c>
      <c r="T40" s="69">
        <v>2</v>
      </c>
      <c r="U40" s="75"/>
      <c r="V40" s="330"/>
      <c r="W40" s="55">
        <f t="shared" si="6"/>
        <v>32</v>
      </c>
      <c r="X40" s="69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333"/>
      <c r="AR40" s="67"/>
      <c r="AS40" s="336"/>
      <c r="AT40" s="336"/>
      <c r="AU40" s="98"/>
      <c r="AV40" s="78">
        <f t="shared" si="48"/>
        <v>0</v>
      </c>
      <c r="AW40" s="173"/>
      <c r="AX40" s="173"/>
      <c r="AY40" s="173"/>
      <c r="AZ40" s="173"/>
      <c r="BA40" s="173"/>
      <c r="BB40" s="173"/>
      <c r="BC40" s="173"/>
      <c r="BD40" s="173"/>
      <c r="BE40" s="174"/>
      <c r="BF40" s="66">
        <f t="shared" si="10"/>
        <v>32</v>
      </c>
    </row>
    <row r="41" spans="1:58" ht="20.25" customHeight="1" thickTop="1" thickBot="1">
      <c r="A41" s="232"/>
      <c r="B41" s="243" t="s">
        <v>74</v>
      </c>
      <c r="C41" s="245" t="s">
        <v>111</v>
      </c>
      <c r="D41" s="82" t="s">
        <v>27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5"/>
      <c r="V41" s="330"/>
      <c r="W41" s="55">
        <f t="shared" si="6"/>
        <v>0</v>
      </c>
      <c r="X41" s="67">
        <v>2</v>
      </c>
      <c r="Y41" s="67">
        <v>4</v>
      </c>
      <c r="Z41" s="67">
        <v>2</v>
      </c>
      <c r="AA41" s="67">
        <v>2</v>
      </c>
      <c r="AB41" s="67">
        <v>2</v>
      </c>
      <c r="AC41" s="67">
        <v>4</v>
      </c>
      <c r="AD41" s="67">
        <v>2</v>
      </c>
      <c r="AE41" s="67">
        <v>2</v>
      </c>
      <c r="AF41" s="67">
        <v>2</v>
      </c>
      <c r="AG41" s="67">
        <v>2</v>
      </c>
      <c r="AH41" s="67">
        <v>4</v>
      </c>
      <c r="AI41" s="68">
        <v>2</v>
      </c>
      <c r="AJ41" s="68">
        <v>2</v>
      </c>
      <c r="AK41" s="68">
        <v>2</v>
      </c>
      <c r="AL41" s="67">
        <v>2</v>
      </c>
      <c r="AM41" s="67">
        <v>2</v>
      </c>
      <c r="AN41" s="67">
        <v>2</v>
      </c>
      <c r="AO41" s="67">
        <v>2</v>
      </c>
      <c r="AP41" s="67">
        <v>2</v>
      </c>
      <c r="AQ41" s="333"/>
      <c r="AR41" s="67">
        <v>4</v>
      </c>
      <c r="AS41" s="336"/>
      <c r="AT41" s="336"/>
      <c r="AU41" s="98"/>
      <c r="AV41" s="78">
        <f t="shared" si="48"/>
        <v>48</v>
      </c>
      <c r="AW41" s="173"/>
      <c r="AX41" s="173"/>
      <c r="AY41" s="173"/>
      <c r="AZ41" s="173"/>
      <c r="BA41" s="173"/>
      <c r="BB41" s="173"/>
      <c r="BC41" s="173"/>
      <c r="BD41" s="173"/>
      <c r="BE41" s="174"/>
      <c r="BF41" s="66">
        <f t="shared" si="10"/>
        <v>48</v>
      </c>
    </row>
    <row r="42" spans="1:58" ht="20.25" customHeight="1" thickBot="1">
      <c r="A42" s="232"/>
      <c r="B42" s="244"/>
      <c r="C42" s="281"/>
      <c r="D42" s="83" t="s">
        <v>28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75"/>
      <c r="V42" s="330"/>
      <c r="W42" s="55">
        <f t="shared" si="6"/>
        <v>0</v>
      </c>
      <c r="X42" s="67">
        <v>1</v>
      </c>
      <c r="Y42" s="67">
        <v>2</v>
      </c>
      <c r="Z42" s="67">
        <v>1</v>
      </c>
      <c r="AA42" s="67">
        <v>2</v>
      </c>
      <c r="AB42" s="67">
        <v>1</v>
      </c>
      <c r="AC42" s="67">
        <v>2</v>
      </c>
      <c r="AD42" s="67">
        <v>1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1</v>
      </c>
      <c r="AL42" s="67">
        <v>1</v>
      </c>
      <c r="AM42" s="67">
        <v>1</v>
      </c>
      <c r="AN42" s="67">
        <v>1</v>
      </c>
      <c r="AO42" s="67">
        <v>1</v>
      </c>
      <c r="AP42" s="67">
        <v>1</v>
      </c>
      <c r="AQ42" s="333"/>
      <c r="AR42" s="67">
        <v>2</v>
      </c>
      <c r="AS42" s="336"/>
      <c r="AT42" s="336"/>
      <c r="AU42" s="98"/>
      <c r="AV42" s="78">
        <f t="shared" si="48"/>
        <v>24</v>
      </c>
      <c r="AW42" s="173"/>
      <c r="AX42" s="173"/>
      <c r="AY42" s="173"/>
      <c r="AZ42" s="173"/>
      <c r="BA42" s="173"/>
      <c r="BB42" s="173"/>
      <c r="BC42" s="173"/>
      <c r="BD42" s="173"/>
      <c r="BE42" s="174"/>
      <c r="BF42" s="66">
        <f t="shared" si="10"/>
        <v>24</v>
      </c>
    </row>
    <row r="43" spans="1:58" ht="20.25" customHeight="1" thickTop="1" thickBot="1">
      <c r="A43" s="232"/>
      <c r="B43" s="243" t="s">
        <v>112</v>
      </c>
      <c r="C43" s="245" t="s">
        <v>113</v>
      </c>
      <c r="D43" s="82" t="s">
        <v>27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5"/>
      <c r="V43" s="330"/>
      <c r="W43" s="55">
        <f t="shared" si="6"/>
        <v>0</v>
      </c>
      <c r="X43" s="67">
        <v>2</v>
      </c>
      <c r="Y43" s="67">
        <v>2</v>
      </c>
      <c r="Z43" s="67">
        <v>4</v>
      </c>
      <c r="AA43" s="67">
        <v>2</v>
      </c>
      <c r="AB43" s="67">
        <v>2</v>
      </c>
      <c r="AC43" s="67">
        <v>2</v>
      </c>
      <c r="AD43" s="67">
        <v>4</v>
      </c>
      <c r="AE43" s="67">
        <v>2</v>
      </c>
      <c r="AF43" s="67">
        <v>4</v>
      </c>
      <c r="AG43" s="67">
        <v>2</v>
      </c>
      <c r="AH43" s="67">
        <v>2</v>
      </c>
      <c r="AI43" s="67">
        <v>2</v>
      </c>
      <c r="AJ43" s="67">
        <v>4</v>
      </c>
      <c r="AK43" s="67">
        <v>2</v>
      </c>
      <c r="AL43" s="67">
        <v>2</v>
      </c>
      <c r="AM43" s="67">
        <v>2</v>
      </c>
      <c r="AN43" s="67">
        <v>2</v>
      </c>
      <c r="AO43" s="67">
        <v>2</v>
      </c>
      <c r="AP43" s="67">
        <v>2</v>
      </c>
      <c r="AQ43" s="333"/>
      <c r="AR43" s="67">
        <v>2</v>
      </c>
      <c r="AS43" s="336"/>
      <c r="AT43" s="336"/>
      <c r="AU43" s="98"/>
      <c r="AV43" s="78">
        <f t="shared" si="48"/>
        <v>48</v>
      </c>
      <c r="AW43" s="173"/>
      <c r="AX43" s="173"/>
      <c r="AY43" s="173"/>
      <c r="AZ43" s="173"/>
      <c r="BA43" s="173"/>
      <c r="BB43" s="173"/>
      <c r="BC43" s="173"/>
      <c r="BD43" s="173"/>
      <c r="BE43" s="174"/>
      <c r="BF43" s="66">
        <f t="shared" si="10"/>
        <v>48</v>
      </c>
    </row>
    <row r="44" spans="1:58" ht="20.25" customHeight="1" thickBot="1">
      <c r="A44" s="232"/>
      <c r="B44" s="244"/>
      <c r="C44" s="281"/>
      <c r="D44" s="83" t="s">
        <v>28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5"/>
      <c r="V44" s="330"/>
      <c r="W44" s="55">
        <f t="shared" si="6"/>
        <v>0</v>
      </c>
      <c r="X44" s="67">
        <v>1</v>
      </c>
      <c r="Y44" s="67">
        <v>1</v>
      </c>
      <c r="Z44" s="67">
        <v>2</v>
      </c>
      <c r="AA44" s="67">
        <v>1</v>
      </c>
      <c r="AB44" s="67">
        <v>2</v>
      </c>
      <c r="AC44" s="67">
        <v>1</v>
      </c>
      <c r="AD44" s="67">
        <v>2</v>
      </c>
      <c r="AE44" s="67">
        <v>1</v>
      </c>
      <c r="AF44" s="67">
        <v>2</v>
      </c>
      <c r="AG44" s="67">
        <v>1</v>
      </c>
      <c r="AH44" s="67">
        <v>1</v>
      </c>
      <c r="AI44" s="67">
        <v>1</v>
      </c>
      <c r="AJ44" s="67">
        <v>1</v>
      </c>
      <c r="AK44" s="67">
        <v>1</v>
      </c>
      <c r="AL44" s="67">
        <v>1</v>
      </c>
      <c r="AM44" s="67">
        <v>1</v>
      </c>
      <c r="AN44" s="67">
        <v>1</v>
      </c>
      <c r="AO44" s="67">
        <v>1</v>
      </c>
      <c r="AP44" s="67">
        <v>1</v>
      </c>
      <c r="AQ44" s="333"/>
      <c r="AR44" s="67">
        <v>1</v>
      </c>
      <c r="AS44" s="336"/>
      <c r="AT44" s="336"/>
      <c r="AU44" s="98"/>
      <c r="AV44" s="78">
        <f t="shared" si="48"/>
        <v>24</v>
      </c>
      <c r="AW44" s="173"/>
      <c r="AX44" s="173"/>
      <c r="AY44" s="173"/>
      <c r="AZ44" s="173"/>
      <c r="BA44" s="173"/>
      <c r="BB44" s="173"/>
      <c r="BC44" s="173"/>
      <c r="BD44" s="173"/>
      <c r="BE44" s="174"/>
      <c r="BF44" s="66">
        <f t="shared" si="10"/>
        <v>24</v>
      </c>
    </row>
    <row r="45" spans="1:58" ht="20.25" customHeight="1" thickTop="1" thickBot="1">
      <c r="A45" s="232"/>
      <c r="B45" s="243" t="s">
        <v>68</v>
      </c>
      <c r="C45" s="245" t="s">
        <v>114</v>
      </c>
      <c r="D45" s="82" t="s">
        <v>27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5"/>
      <c r="V45" s="328"/>
      <c r="W45" s="55">
        <f t="shared" si="6"/>
        <v>0</v>
      </c>
      <c r="X45" s="67">
        <v>2</v>
      </c>
      <c r="Y45" s="67">
        <v>2</v>
      </c>
      <c r="Z45" s="67">
        <v>2</v>
      </c>
      <c r="AA45" s="67">
        <v>2</v>
      </c>
      <c r="AB45" s="67">
        <v>2</v>
      </c>
      <c r="AC45" s="67">
        <v>2</v>
      </c>
      <c r="AD45" s="67">
        <v>2</v>
      </c>
      <c r="AE45" s="67">
        <v>2</v>
      </c>
      <c r="AF45" s="67">
        <v>2</v>
      </c>
      <c r="AG45" s="67">
        <v>2</v>
      </c>
      <c r="AH45" s="67">
        <v>2</v>
      </c>
      <c r="AI45" s="67">
        <v>2</v>
      </c>
      <c r="AJ45" s="67">
        <v>2</v>
      </c>
      <c r="AK45" s="67">
        <v>2</v>
      </c>
      <c r="AL45" s="67">
        <v>2</v>
      </c>
      <c r="AM45" s="67">
        <v>2</v>
      </c>
      <c r="AN45" s="67">
        <v>2</v>
      </c>
      <c r="AO45" s="67">
        <v>2</v>
      </c>
      <c r="AP45" s="67">
        <v>2</v>
      </c>
      <c r="AQ45" s="333"/>
      <c r="AR45" s="67">
        <v>4</v>
      </c>
      <c r="AS45" s="336"/>
      <c r="AT45" s="336"/>
      <c r="AU45" s="98"/>
      <c r="AV45" s="78">
        <f t="shared" si="48"/>
        <v>42</v>
      </c>
      <c r="AW45" s="173"/>
      <c r="AX45" s="173"/>
      <c r="AY45" s="173"/>
      <c r="AZ45" s="173"/>
      <c r="BA45" s="173"/>
      <c r="BB45" s="173"/>
      <c r="BC45" s="173"/>
      <c r="BD45" s="173"/>
      <c r="BE45" s="174"/>
      <c r="BF45" s="66">
        <f t="shared" si="10"/>
        <v>42</v>
      </c>
    </row>
    <row r="46" spans="1:58" ht="20.25" customHeight="1" thickBot="1">
      <c r="A46" s="232"/>
      <c r="B46" s="249"/>
      <c r="C46" s="250"/>
      <c r="D46" s="83" t="s">
        <v>28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5"/>
      <c r="V46" s="328"/>
      <c r="W46" s="55">
        <f t="shared" si="6"/>
        <v>0</v>
      </c>
      <c r="X46" s="67">
        <v>1</v>
      </c>
      <c r="Y46" s="67">
        <v>1</v>
      </c>
      <c r="Z46" s="67">
        <v>1</v>
      </c>
      <c r="AA46" s="67">
        <v>1</v>
      </c>
      <c r="AB46" s="67">
        <v>1</v>
      </c>
      <c r="AC46" s="67">
        <v>1</v>
      </c>
      <c r="AD46" s="67">
        <v>1</v>
      </c>
      <c r="AE46" s="67">
        <v>1</v>
      </c>
      <c r="AF46" s="67">
        <v>1</v>
      </c>
      <c r="AG46" s="67">
        <v>1</v>
      </c>
      <c r="AH46" s="67">
        <v>1</v>
      </c>
      <c r="AI46" s="67">
        <v>1</v>
      </c>
      <c r="AJ46" s="67">
        <v>1</v>
      </c>
      <c r="AK46" s="67">
        <v>1</v>
      </c>
      <c r="AL46" s="67">
        <v>1</v>
      </c>
      <c r="AM46" s="67">
        <v>1</v>
      </c>
      <c r="AN46" s="67">
        <v>1</v>
      </c>
      <c r="AO46" s="67">
        <v>1</v>
      </c>
      <c r="AP46" s="67">
        <v>1</v>
      </c>
      <c r="AQ46" s="333"/>
      <c r="AR46" s="67">
        <v>2</v>
      </c>
      <c r="AS46" s="336"/>
      <c r="AT46" s="336"/>
      <c r="AU46" s="98"/>
      <c r="AV46" s="78">
        <f t="shared" si="48"/>
        <v>21</v>
      </c>
      <c r="AW46" s="173"/>
      <c r="AX46" s="173"/>
      <c r="AY46" s="173"/>
      <c r="AZ46" s="173"/>
      <c r="BA46" s="173"/>
      <c r="BB46" s="173"/>
      <c r="BC46" s="173"/>
      <c r="BD46" s="173"/>
      <c r="BE46" s="174"/>
      <c r="BF46" s="66">
        <f t="shared" si="10"/>
        <v>21</v>
      </c>
    </row>
    <row r="47" spans="1:58" ht="20.25" customHeight="1" thickBot="1">
      <c r="A47" s="233"/>
      <c r="B47" s="247" t="s">
        <v>115</v>
      </c>
      <c r="C47" s="247" t="s">
        <v>116</v>
      </c>
      <c r="D47" s="88" t="s">
        <v>27</v>
      </c>
      <c r="E47" s="69">
        <v>6</v>
      </c>
      <c r="F47" s="69">
        <v>4</v>
      </c>
      <c r="G47" s="69">
        <v>6</v>
      </c>
      <c r="H47" s="69">
        <v>4</v>
      </c>
      <c r="I47" s="69">
        <v>6</v>
      </c>
      <c r="J47" s="69">
        <v>4</v>
      </c>
      <c r="K47" s="69">
        <v>6</v>
      </c>
      <c r="L47" s="69">
        <v>4</v>
      </c>
      <c r="M47" s="69">
        <v>6</v>
      </c>
      <c r="N47" s="69">
        <v>4</v>
      </c>
      <c r="O47" s="69">
        <v>4</v>
      </c>
      <c r="P47" s="69">
        <v>4</v>
      </c>
      <c r="Q47" s="69">
        <v>4</v>
      </c>
      <c r="R47" s="69">
        <v>4</v>
      </c>
      <c r="S47" s="69">
        <v>4</v>
      </c>
      <c r="T47" s="69">
        <v>4</v>
      </c>
      <c r="U47" s="75"/>
      <c r="V47" s="330"/>
      <c r="W47" s="55">
        <f t="shared" si="6"/>
        <v>74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8"/>
      <c r="AJ47" s="68"/>
      <c r="AK47" s="68"/>
      <c r="AL47" s="67"/>
      <c r="AM47" s="67"/>
      <c r="AN47" s="67"/>
      <c r="AO47" s="67"/>
      <c r="AP47" s="67"/>
      <c r="AQ47" s="333"/>
      <c r="AR47" s="67"/>
      <c r="AS47" s="336"/>
      <c r="AT47" s="336"/>
      <c r="AU47" s="98"/>
      <c r="AV47" s="78">
        <f t="shared" si="48"/>
        <v>0</v>
      </c>
      <c r="AW47" s="173"/>
      <c r="AX47" s="173"/>
      <c r="AY47" s="173"/>
      <c r="AZ47" s="173"/>
      <c r="BA47" s="173"/>
      <c r="BB47" s="173"/>
      <c r="BC47" s="173"/>
      <c r="BD47" s="173"/>
      <c r="BE47" s="174"/>
      <c r="BF47" s="66">
        <f t="shared" si="10"/>
        <v>74</v>
      </c>
    </row>
    <row r="48" spans="1:58" ht="20.25" customHeight="1" thickBot="1">
      <c r="A48" s="233"/>
      <c r="B48" s="248"/>
      <c r="C48" s="248"/>
      <c r="D48" s="87" t="s">
        <v>28</v>
      </c>
      <c r="E48" s="69">
        <v>3</v>
      </c>
      <c r="F48" s="69">
        <v>2</v>
      </c>
      <c r="G48" s="69">
        <v>3</v>
      </c>
      <c r="H48" s="69">
        <v>2</v>
      </c>
      <c r="I48" s="69">
        <v>3</v>
      </c>
      <c r="J48" s="69">
        <v>2</v>
      </c>
      <c r="K48" s="69">
        <v>3</v>
      </c>
      <c r="L48" s="69">
        <v>2</v>
      </c>
      <c r="M48" s="69">
        <v>3</v>
      </c>
      <c r="N48" s="69">
        <v>2</v>
      </c>
      <c r="O48" s="69">
        <v>2</v>
      </c>
      <c r="P48" s="69">
        <v>2</v>
      </c>
      <c r="Q48" s="69">
        <v>2</v>
      </c>
      <c r="R48" s="69">
        <v>2</v>
      </c>
      <c r="S48" s="69">
        <v>2</v>
      </c>
      <c r="T48" s="69">
        <v>2</v>
      </c>
      <c r="U48" s="75"/>
      <c r="V48" s="330"/>
      <c r="W48" s="55">
        <f t="shared" si="6"/>
        <v>37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8"/>
      <c r="AK48" s="68"/>
      <c r="AL48" s="67"/>
      <c r="AM48" s="67"/>
      <c r="AN48" s="67"/>
      <c r="AO48" s="67"/>
      <c r="AP48" s="67"/>
      <c r="AQ48" s="333"/>
      <c r="AR48" s="67"/>
      <c r="AS48" s="336"/>
      <c r="AT48" s="336"/>
      <c r="AU48" s="98"/>
      <c r="AV48" s="78">
        <f t="shared" si="48"/>
        <v>0</v>
      </c>
      <c r="AW48" s="173"/>
      <c r="AX48" s="173"/>
      <c r="AY48" s="173"/>
      <c r="AZ48" s="173"/>
      <c r="BA48" s="173"/>
      <c r="BB48" s="173"/>
      <c r="BC48" s="173"/>
      <c r="BD48" s="173"/>
      <c r="BE48" s="174"/>
      <c r="BF48" s="66">
        <f t="shared" si="10"/>
        <v>37</v>
      </c>
    </row>
    <row r="49" spans="1:58" ht="20.25" customHeight="1" thickBot="1">
      <c r="A49" s="233"/>
      <c r="B49" s="247" t="s">
        <v>118</v>
      </c>
      <c r="C49" s="247" t="s">
        <v>117</v>
      </c>
      <c r="D49" s="82" t="s">
        <v>27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5"/>
      <c r="V49" s="330"/>
      <c r="W49" s="55">
        <f t="shared" si="6"/>
        <v>0</v>
      </c>
      <c r="X49" s="67">
        <v>4</v>
      </c>
      <c r="Y49" s="67">
        <v>4</v>
      </c>
      <c r="Z49" s="67">
        <v>2</v>
      </c>
      <c r="AA49" s="67">
        <v>4</v>
      </c>
      <c r="AB49" s="67">
        <v>4</v>
      </c>
      <c r="AC49" s="67">
        <v>2</v>
      </c>
      <c r="AD49" s="67">
        <v>4</v>
      </c>
      <c r="AE49" s="67">
        <v>4</v>
      </c>
      <c r="AF49" s="67">
        <v>4</v>
      </c>
      <c r="AG49" s="67">
        <v>4</v>
      </c>
      <c r="AH49" s="67">
        <v>4</v>
      </c>
      <c r="AI49" s="68">
        <v>4</v>
      </c>
      <c r="AJ49" s="68">
        <v>4</v>
      </c>
      <c r="AK49" s="68">
        <v>4</v>
      </c>
      <c r="AL49" s="67">
        <v>4</v>
      </c>
      <c r="AM49" s="67">
        <v>4</v>
      </c>
      <c r="AN49" s="67">
        <v>4</v>
      </c>
      <c r="AO49" s="67">
        <v>4</v>
      </c>
      <c r="AP49" s="67">
        <v>4</v>
      </c>
      <c r="AQ49" s="333"/>
      <c r="AR49" s="67">
        <v>4</v>
      </c>
      <c r="AS49" s="336"/>
      <c r="AT49" s="336"/>
      <c r="AU49" s="98"/>
      <c r="AV49" s="78">
        <f t="shared" si="48"/>
        <v>76</v>
      </c>
      <c r="AW49" s="173"/>
      <c r="AX49" s="173"/>
      <c r="AY49" s="173"/>
      <c r="AZ49" s="173"/>
      <c r="BA49" s="173"/>
      <c r="BB49" s="173"/>
      <c r="BC49" s="173"/>
      <c r="BD49" s="173"/>
      <c r="BE49" s="174"/>
      <c r="BF49" s="66">
        <f t="shared" si="10"/>
        <v>76</v>
      </c>
    </row>
    <row r="50" spans="1:58" ht="20.25" customHeight="1" thickBot="1">
      <c r="A50" s="233"/>
      <c r="B50" s="248"/>
      <c r="C50" s="248"/>
      <c r="D50" s="83" t="s">
        <v>28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5"/>
      <c r="V50" s="330"/>
      <c r="W50" s="55">
        <f t="shared" si="6"/>
        <v>0</v>
      </c>
      <c r="X50" s="67">
        <v>2</v>
      </c>
      <c r="Y50" s="67">
        <v>2</v>
      </c>
      <c r="Z50" s="67">
        <v>1</v>
      </c>
      <c r="AA50" s="67">
        <v>2</v>
      </c>
      <c r="AB50" s="67">
        <v>2</v>
      </c>
      <c r="AC50" s="67">
        <v>1</v>
      </c>
      <c r="AD50" s="67">
        <v>2</v>
      </c>
      <c r="AE50" s="67">
        <v>2</v>
      </c>
      <c r="AF50" s="67">
        <v>2</v>
      </c>
      <c r="AG50" s="67">
        <v>2</v>
      </c>
      <c r="AH50" s="67">
        <v>2</v>
      </c>
      <c r="AI50" s="68">
        <v>2</v>
      </c>
      <c r="AJ50" s="68">
        <v>2</v>
      </c>
      <c r="AK50" s="68">
        <v>2</v>
      </c>
      <c r="AL50" s="67">
        <v>2</v>
      </c>
      <c r="AM50" s="67">
        <v>2</v>
      </c>
      <c r="AN50" s="67">
        <v>2</v>
      </c>
      <c r="AO50" s="67">
        <v>2</v>
      </c>
      <c r="AP50" s="67">
        <v>2</v>
      </c>
      <c r="AQ50" s="333"/>
      <c r="AR50" s="67">
        <v>2</v>
      </c>
      <c r="AS50" s="336"/>
      <c r="AT50" s="336"/>
      <c r="AU50" s="98"/>
      <c r="AV50" s="78">
        <f t="shared" si="48"/>
        <v>38</v>
      </c>
      <c r="AW50" s="173"/>
      <c r="AX50" s="173"/>
      <c r="AY50" s="173"/>
      <c r="AZ50" s="173"/>
      <c r="BA50" s="173"/>
      <c r="BB50" s="173"/>
      <c r="BC50" s="173"/>
      <c r="BD50" s="173"/>
      <c r="BE50" s="174"/>
      <c r="BF50" s="66">
        <f t="shared" si="10"/>
        <v>38</v>
      </c>
    </row>
    <row r="51" spans="1:58" ht="20.25" customHeight="1" thickBot="1">
      <c r="A51" s="233"/>
      <c r="B51" s="287" t="s">
        <v>122</v>
      </c>
      <c r="C51" s="287" t="s">
        <v>123</v>
      </c>
      <c r="D51" s="82" t="s">
        <v>27</v>
      </c>
      <c r="E51" s="69">
        <v>4</v>
      </c>
      <c r="F51" s="69">
        <v>4</v>
      </c>
      <c r="G51" s="69">
        <v>4</v>
      </c>
      <c r="H51" s="69">
        <v>4</v>
      </c>
      <c r="I51" s="69">
        <v>4</v>
      </c>
      <c r="J51" s="69">
        <v>4</v>
      </c>
      <c r="K51" s="69">
        <v>4</v>
      </c>
      <c r="L51" s="69">
        <v>4</v>
      </c>
      <c r="M51" s="69">
        <v>4</v>
      </c>
      <c r="N51" s="69">
        <v>4</v>
      </c>
      <c r="O51" s="69">
        <v>4</v>
      </c>
      <c r="P51" s="69">
        <v>4</v>
      </c>
      <c r="Q51" s="69">
        <v>4</v>
      </c>
      <c r="R51" s="69">
        <v>4</v>
      </c>
      <c r="S51" s="69">
        <v>4</v>
      </c>
      <c r="T51" s="69">
        <v>4</v>
      </c>
      <c r="U51" s="75"/>
      <c r="V51" s="330"/>
      <c r="W51" s="55">
        <f t="shared" si="6"/>
        <v>64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8"/>
      <c r="AJ51" s="68"/>
      <c r="AK51" s="68"/>
      <c r="AL51" s="67"/>
      <c r="AM51" s="67"/>
      <c r="AN51" s="67"/>
      <c r="AO51" s="67"/>
      <c r="AP51" s="67"/>
      <c r="AQ51" s="333"/>
      <c r="AR51" s="67"/>
      <c r="AS51" s="336"/>
      <c r="AT51" s="336"/>
      <c r="AU51" s="98"/>
      <c r="AV51" s="78">
        <f t="shared" si="48"/>
        <v>0</v>
      </c>
      <c r="AW51" s="173"/>
      <c r="AX51" s="173"/>
      <c r="AY51" s="173"/>
      <c r="AZ51" s="173"/>
      <c r="BA51" s="173"/>
      <c r="BB51" s="173"/>
      <c r="BC51" s="173"/>
      <c r="BD51" s="173"/>
      <c r="BE51" s="174"/>
      <c r="BF51" s="66">
        <f t="shared" si="10"/>
        <v>64</v>
      </c>
    </row>
    <row r="52" spans="1:58" ht="20.25" customHeight="1" thickBot="1">
      <c r="A52" s="233"/>
      <c r="B52" s="287"/>
      <c r="C52" s="287"/>
      <c r="D52" s="83" t="s">
        <v>28</v>
      </c>
      <c r="E52" s="69">
        <v>2</v>
      </c>
      <c r="F52" s="69">
        <v>2</v>
      </c>
      <c r="G52" s="69">
        <v>2</v>
      </c>
      <c r="H52" s="69">
        <v>2</v>
      </c>
      <c r="I52" s="69">
        <v>2</v>
      </c>
      <c r="J52" s="69">
        <v>2</v>
      </c>
      <c r="K52" s="69">
        <v>2</v>
      </c>
      <c r="L52" s="69">
        <v>2</v>
      </c>
      <c r="M52" s="69">
        <v>2</v>
      </c>
      <c r="N52" s="69">
        <v>2</v>
      </c>
      <c r="O52" s="69">
        <v>2</v>
      </c>
      <c r="P52" s="69">
        <v>2</v>
      </c>
      <c r="Q52" s="69">
        <v>2</v>
      </c>
      <c r="R52" s="69">
        <v>2</v>
      </c>
      <c r="S52" s="69">
        <v>2</v>
      </c>
      <c r="T52" s="69">
        <v>2</v>
      </c>
      <c r="U52" s="75"/>
      <c r="V52" s="330"/>
      <c r="W52" s="55">
        <f t="shared" si="6"/>
        <v>32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8"/>
      <c r="AK52" s="68"/>
      <c r="AL52" s="67"/>
      <c r="AM52" s="67"/>
      <c r="AN52" s="67"/>
      <c r="AO52" s="67"/>
      <c r="AP52" s="67"/>
      <c r="AQ52" s="333"/>
      <c r="AR52" s="67"/>
      <c r="AS52" s="336"/>
      <c r="AT52" s="336"/>
      <c r="AU52" s="98"/>
      <c r="AV52" s="78">
        <f t="shared" si="48"/>
        <v>0</v>
      </c>
      <c r="AW52" s="173"/>
      <c r="AX52" s="173"/>
      <c r="AY52" s="173"/>
      <c r="AZ52" s="173"/>
      <c r="BA52" s="173"/>
      <c r="BB52" s="173"/>
      <c r="BC52" s="173"/>
      <c r="BD52" s="173"/>
      <c r="BE52" s="174"/>
      <c r="BF52" s="66">
        <f t="shared" si="10"/>
        <v>32</v>
      </c>
    </row>
    <row r="53" spans="1:58" ht="20.25" customHeight="1" thickBot="1">
      <c r="A53" s="233"/>
      <c r="B53" s="247" t="s">
        <v>120</v>
      </c>
      <c r="C53" s="247" t="s">
        <v>121</v>
      </c>
      <c r="D53" s="82" t="s">
        <v>27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5"/>
      <c r="V53" s="330"/>
      <c r="W53" s="55">
        <f t="shared" si="6"/>
        <v>0</v>
      </c>
      <c r="X53" s="67">
        <v>1</v>
      </c>
      <c r="Y53" s="67">
        <v>4</v>
      </c>
      <c r="Z53" s="67">
        <v>2</v>
      </c>
      <c r="AA53" s="67">
        <v>4</v>
      </c>
      <c r="AB53" s="67">
        <v>2</v>
      </c>
      <c r="AC53" s="67">
        <v>4</v>
      </c>
      <c r="AD53" s="67">
        <v>2</v>
      </c>
      <c r="AE53" s="67">
        <v>4</v>
      </c>
      <c r="AF53" s="67">
        <v>2</v>
      </c>
      <c r="AG53" s="67">
        <v>4</v>
      </c>
      <c r="AH53" s="67">
        <v>2</v>
      </c>
      <c r="AI53" s="68">
        <v>4</v>
      </c>
      <c r="AJ53" s="68">
        <v>2</v>
      </c>
      <c r="AK53" s="68">
        <v>4</v>
      </c>
      <c r="AL53" s="67">
        <v>2</v>
      </c>
      <c r="AM53" s="67">
        <v>4</v>
      </c>
      <c r="AN53" s="67">
        <v>2</v>
      </c>
      <c r="AO53" s="67">
        <v>4</v>
      </c>
      <c r="AP53" s="67">
        <v>2</v>
      </c>
      <c r="AQ53" s="333"/>
      <c r="AR53" s="67">
        <v>2</v>
      </c>
      <c r="AS53" s="336"/>
      <c r="AT53" s="336"/>
      <c r="AU53" s="98"/>
      <c r="AV53" s="78">
        <f t="shared" si="48"/>
        <v>57</v>
      </c>
      <c r="AW53" s="173"/>
      <c r="AX53" s="173"/>
      <c r="AY53" s="173"/>
      <c r="AZ53" s="173"/>
      <c r="BA53" s="173"/>
      <c r="BB53" s="173"/>
      <c r="BC53" s="173"/>
      <c r="BD53" s="173"/>
      <c r="BE53" s="174"/>
      <c r="BF53" s="66">
        <f t="shared" si="10"/>
        <v>57</v>
      </c>
    </row>
    <row r="54" spans="1:58" ht="20.25" customHeight="1" thickBot="1">
      <c r="A54" s="233"/>
      <c r="B54" s="248"/>
      <c r="C54" s="248"/>
      <c r="D54" s="83" t="s">
        <v>28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5"/>
      <c r="V54" s="330"/>
      <c r="W54" s="55">
        <f t="shared" si="6"/>
        <v>0</v>
      </c>
      <c r="X54" s="67"/>
      <c r="Y54" s="67">
        <v>2</v>
      </c>
      <c r="Z54" s="67">
        <v>1</v>
      </c>
      <c r="AA54" s="67">
        <v>2</v>
      </c>
      <c r="AB54" s="67">
        <v>1</v>
      </c>
      <c r="AC54" s="67">
        <v>2</v>
      </c>
      <c r="AD54" s="67">
        <v>1</v>
      </c>
      <c r="AE54" s="67">
        <v>2</v>
      </c>
      <c r="AF54" s="67">
        <v>1</v>
      </c>
      <c r="AG54" s="67">
        <v>2</v>
      </c>
      <c r="AH54" s="67">
        <v>1</v>
      </c>
      <c r="AI54" s="68">
        <v>2</v>
      </c>
      <c r="AJ54" s="68">
        <v>1</v>
      </c>
      <c r="AK54" s="68">
        <v>2</v>
      </c>
      <c r="AL54" s="67">
        <v>1</v>
      </c>
      <c r="AM54" s="67">
        <v>2</v>
      </c>
      <c r="AN54" s="67">
        <v>1</v>
      </c>
      <c r="AO54" s="67">
        <v>2</v>
      </c>
      <c r="AP54" s="67">
        <v>1</v>
      </c>
      <c r="AQ54" s="333"/>
      <c r="AR54" s="67">
        <v>1</v>
      </c>
      <c r="AS54" s="336"/>
      <c r="AT54" s="336"/>
      <c r="AU54" s="98"/>
      <c r="AV54" s="78">
        <f t="shared" si="48"/>
        <v>28</v>
      </c>
      <c r="AW54" s="173"/>
      <c r="AX54" s="173"/>
      <c r="AY54" s="173"/>
      <c r="AZ54" s="173"/>
      <c r="BA54" s="173"/>
      <c r="BB54" s="173"/>
      <c r="BC54" s="173"/>
      <c r="BD54" s="173"/>
      <c r="BE54" s="174"/>
      <c r="BF54" s="66">
        <f t="shared" si="10"/>
        <v>28</v>
      </c>
    </row>
    <row r="55" spans="1:58" ht="20.25" customHeight="1" thickBot="1">
      <c r="A55" s="233"/>
      <c r="B55" s="247" t="s">
        <v>119</v>
      </c>
      <c r="C55" s="247" t="s">
        <v>100</v>
      </c>
      <c r="D55" s="88" t="s">
        <v>27</v>
      </c>
      <c r="E55" s="69">
        <v>2</v>
      </c>
      <c r="F55" s="69">
        <v>2</v>
      </c>
      <c r="G55" s="69">
        <v>2</v>
      </c>
      <c r="H55" s="69">
        <v>2</v>
      </c>
      <c r="I55" s="69">
        <v>2</v>
      </c>
      <c r="J55" s="69">
        <v>2</v>
      </c>
      <c r="K55" s="69">
        <v>2</v>
      </c>
      <c r="L55" s="69">
        <v>2</v>
      </c>
      <c r="M55" s="69">
        <v>2</v>
      </c>
      <c r="N55" s="69">
        <v>2</v>
      </c>
      <c r="O55" s="69">
        <v>2</v>
      </c>
      <c r="P55" s="69">
        <v>2</v>
      </c>
      <c r="Q55" s="69">
        <v>2</v>
      </c>
      <c r="R55" s="69">
        <v>2</v>
      </c>
      <c r="S55" s="69">
        <v>2</v>
      </c>
      <c r="T55" s="69"/>
      <c r="U55" s="75"/>
      <c r="V55" s="330"/>
      <c r="W55" s="55">
        <f t="shared" si="6"/>
        <v>30</v>
      </c>
      <c r="X55" s="67">
        <v>2</v>
      </c>
      <c r="Y55" s="67"/>
      <c r="Z55" s="67">
        <v>2</v>
      </c>
      <c r="AA55" s="67">
        <v>2</v>
      </c>
      <c r="AB55" s="67">
        <v>2</v>
      </c>
      <c r="AC55" s="67">
        <v>2</v>
      </c>
      <c r="AD55" s="67">
        <v>2</v>
      </c>
      <c r="AE55" s="67">
        <v>2</v>
      </c>
      <c r="AF55" s="67">
        <v>2</v>
      </c>
      <c r="AG55" s="67">
        <v>2</v>
      </c>
      <c r="AH55" s="67">
        <v>2</v>
      </c>
      <c r="AI55" s="67">
        <v>2</v>
      </c>
      <c r="AJ55" s="67">
        <v>2</v>
      </c>
      <c r="AK55" s="67">
        <v>2</v>
      </c>
      <c r="AL55" s="67">
        <v>2</v>
      </c>
      <c r="AM55" s="67">
        <v>2</v>
      </c>
      <c r="AN55" s="67">
        <v>2</v>
      </c>
      <c r="AO55" s="67">
        <v>2</v>
      </c>
      <c r="AP55" s="67">
        <v>2</v>
      </c>
      <c r="AQ55" s="333"/>
      <c r="AR55" s="67">
        <v>2</v>
      </c>
      <c r="AS55" s="336"/>
      <c r="AT55" s="336"/>
      <c r="AU55" s="98"/>
      <c r="AV55" s="78">
        <f t="shared" si="48"/>
        <v>38</v>
      </c>
      <c r="AW55" s="173"/>
      <c r="AX55" s="173"/>
      <c r="AY55" s="173"/>
      <c r="AZ55" s="173"/>
      <c r="BA55" s="173"/>
      <c r="BB55" s="173"/>
      <c r="BC55" s="173"/>
      <c r="BD55" s="173"/>
      <c r="BE55" s="174"/>
      <c r="BF55" s="66">
        <f t="shared" si="10"/>
        <v>68</v>
      </c>
    </row>
    <row r="56" spans="1:58" ht="20.25" customHeight="1" thickBot="1">
      <c r="A56" s="233"/>
      <c r="B56" s="248"/>
      <c r="C56" s="248"/>
      <c r="D56" s="87" t="s">
        <v>28</v>
      </c>
      <c r="E56" s="69">
        <v>1</v>
      </c>
      <c r="F56" s="69">
        <v>1</v>
      </c>
      <c r="G56" s="69">
        <v>1</v>
      </c>
      <c r="H56" s="69">
        <v>1</v>
      </c>
      <c r="I56" s="69">
        <v>1</v>
      </c>
      <c r="J56" s="69">
        <v>1</v>
      </c>
      <c r="K56" s="69">
        <v>1</v>
      </c>
      <c r="L56" s="69">
        <v>1</v>
      </c>
      <c r="M56" s="69">
        <v>1</v>
      </c>
      <c r="N56" s="69">
        <v>1</v>
      </c>
      <c r="O56" s="69">
        <v>1</v>
      </c>
      <c r="P56" s="69">
        <v>1</v>
      </c>
      <c r="Q56" s="69">
        <v>1</v>
      </c>
      <c r="R56" s="69">
        <v>1</v>
      </c>
      <c r="S56" s="69">
        <v>1</v>
      </c>
      <c r="T56" s="69"/>
      <c r="U56" s="75"/>
      <c r="V56" s="330"/>
      <c r="W56" s="55">
        <f t="shared" si="6"/>
        <v>15</v>
      </c>
      <c r="X56" s="67">
        <v>1</v>
      </c>
      <c r="Y56" s="67"/>
      <c r="Z56" s="67">
        <v>1</v>
      </c>
      <c r="AA56" s="67">
        <v>1</v>
      </c>
      <c r="AB56" s="67">
        <v>1</v>
      </c>
      <c r="AC56" s="67">
        <v>1</v>
      </c>
      <c r="AD56" s="67">
        <v>1</v>
      </c>
      <c r="AE56" s="67">
        <v>1</v>
      </c>
      <c r="AF56" s="67">
        <v>1</v>
      </c>
      <c r="AG56" s="67">
        <v>1</v>
      </c>
      <c r="AH56" s="67">
        <v>1</v>
      </c>
      <c r="AI56" s="67">
        <v>1</v>
      </c>
      <c r="AJ56" s="67">
        <v>1</v>
      </c>
      <c r="AK56" s="67">
        <v>1</v>
      </c>
      <c r="AL56" s="67">
        <v>1</v>
      </c>
      <c r="AM56" s="67">
        <v>1</v>
      </c>
      <c r="AN56" s="67">
        <v>1</v>
      </c>
      <c r="AO56" s="67">
        <v>1</v>
      </c>
      <c r="AP56" s="67">
        <v>1</v>
      </c>
      <c r="AQ56" s="333"/>
      <c r="AR56" s="67">
        <v>1</v>
      </c>
      <c r="AS56" s="336"/>
      <c r="AT56" s="336"/>
      <c r="AU56" s="98"/>
      <c r="AV56" s="78">
        <f t="shared" si="48"/>
        <v>19</v>
      </c>
      <c r="AW56" s="173"/>
      <c r="AX56" s="173"/>
      <c r="AY56" s="173"/>
      <c r="AZ56" s="173"/>
      <c r="BA56" s="173"/>
      <c r="BB56" s="173"/>
      <c r="BC56" s="173"/>
      <c r="BD56" s="173"/>
      <c r="BE56" s="174"/>
      <c r="BF56" s="66">
        <f t="shared" si="10"/>
        <v>34</v>
      </c>
    </row>
    <row r="57" spans="1:58" ht="20.25" customHeight="1" thickBot="1">
      <c r="A57" s="232"/>
      <c r="B57" s="277" t="s">
        <v>64</v>
      </c>
      <c r="C57" s="279" t="s">
        <v>65</v>
      </c>
      <c r="D57" s="108" t="s">
        <v>27</v>
      </c>
      <c r="E57" s="95">
        <f>E59+E67</f>
        <v>4</v>
      </c>
      <c r="F57" s="95">
        <f t="shared" ref="F57:T57" si="49">F59+F67</f>
        <v>4</v>
      </c>
      <c r="G57" s="95">
        <f t="shared" si="49"/>
        <v>4</v>
      </c>
      <c r="H57" s="95">
        <f t="shared" si="49"/>
        <v>4</v>
      </c>
      <c r="I57" s="95">
        <f t="shared" si="49"/>
        <v>4</v>
      </c>
      <c r="J57" s="95">
        <f t="shared" si="49"/>
        <v>4</v>
      </c>
      <c r="K57" s="95">
        <f t="shared" si="49"/>
        <v>4</v>
      </c>
      <c r="L57" s="95">
        <f t="shared" si="49"/>
        <v>4</v>
      </c>
      <c r="M57" s="95">
        <f t="shared" si="49"/>
        <v>4</v>
      </c>
      <c r="N57" s="95">
        <f t="shared" si="49"/>
        <v>4</v>
      </c>
      <c r="O57" s="95">
        <f t="shared" si="49"/>
        <v>4</v>
      </c>
      <c r="P57" s="95">
        <f t="shared" si="49"/>
        <v>6</v>
      </c>
      <c r="Q57" s="95">
        <f t="shared" si="49"/>
        <v>4</v>
      </c>
      <c r="R57" s="95">
        <f t="shared" si="49"/>
        <v>6</v>
      </c>
      <c r="S57" s="95">
        <f t="shared" si="49"/>
        <v>4</v>
      </c>
      <c r="T57" s="95">
        <f t="shared" si="49"/>
        <v>6</v>
      </c>
      <c r="U57" s="75"/>
      <c r="V57" s="328"/>
      <c r="W57" s="55">
        <f t="shared" si="6"/>
        <v>70</v>
      </c>
      <c r="X57" s="95">
        <f t="shared" ref="X57:X58" si="50">X59+X67</f>
        <v>13</v>
      </c>
      <c r="Y57" s="95">
        <f>Y59+Y67</f>
        <v>12</v>
      </c>
      <c r="Z57" s="95">
        <f t="shared" ref="Z57:AU57" si="51">Z59+Z67</f>
        <v>14</v>
      </c>
      <c r="AA57" s="95">
        <f t="shared" si="51"/>
        <v>12</v>
      </c>
      <c r="AB57" s="95">
        <f t="shared" si="51"/>
        <v>14</v>
      </c>
      <c r="AC57" s="95">
        <f t="shared" si="51"/>
        <v>12</v>
      </c>
      <c r="AD57" s="95">
        <f t="shared" si="51"/>
        <v>12</v>
      </c>
      <c r="AE57" s="95">
        <f t="shared" si="51"/>
        <v>12</v>
      </c>
      <c r="AF57" s="95">
        <f t="shared" si="51"/>
        <v>12</v>
      </c>
      <c r="AG57" s="95">
        <f t="shared" si="51"/>
        <v>12</v>
      </c>
      <c r="AH57" s="95">
        <f t="shared" si="51"/>
        <v>12</v>
      </c>
      <c r="AI57" s="95">
        <f t="shared" si="51"/>
        <v>12</v>
      </c>
      <c r="AJ57" s="95">
        <f t="shared" si="51"/>
        <v>12</v>
      </c>
      <c r="AK57" s="95">
        <f t="shared" si="51"/>
        <v>12</v>
      </c>
      <c r="AL57" s="95">
        <f t="shared" si="51"/>
        <v>12</v>
      </c>
      <c r="AM57" s="95">
        <f t="shared" si="51"/>
        <v>12</v>
      </c>
      <c r="AN57" s="95">
        <f t="shared" si="51"/>
        <v>14</v>
      </c>
      <c r="AO57" s="95">
        <f t="shared" si="51"/>
        <v>12</v>
      </c>
      <c r="AP57" s="95">
        <f t="shared" si="51"/>
        <v>12</v>
      </c>
      <c r="AQ57" s="332"/>
      <c r="AR57" s="95">
        <f t="shared" si="51"/>
        <v>14</v>
      </c>
      <c r="AS57" s="335"/>
      <c r="AT57" s="335"/>
      <c r="AU57" s="75">
        <f t="shared" si="51"/>
        <v>0</v>
      </c>
      <c r="AV57" s="78">
        <f t="shared" si="48"/>
        <v>249</v>
      </c>
      <c r="AW57" s="173"/>
      <c r="AX57" s="173"/>
      <c r="AY57" s="173"/>
      <c r="AZ57" s="173"/>
      <c r="BA57" s="173"/>
      <c r="BB57" s="173"/>
      <c r="BC57" s="173"/>
      <c r="BD57" s="173"/>
      <c r="BE57" s="174"/>
      <c r="BF57" s="66">
        <f t="shared" si="10"/>
        <v>319</v>
      </c>
    </row>
    <row r="58" spans="1:58" ht="20.25" customHeight="1" thickBot="1">
      <c r="A58" s="232"/>
      <c r="B58" s="278"/>
      <c r="C58" s="280"/>
      <c r="D58" s="108" t="s">
        <v>28</v>
      </c>
      <c r="E58" s="95">
        <f>E60+E68</f>
        <v>2</v>
      </c>
      <c r="F58" s="95">
        <f t="shared" ref="F58:T58" si="52">F60+F68</f>
        <v>2</v>
      </c>
      <c r="G58" s="95">
        <f t="shared" si="52"/>
        <v>2</v>
      </c>
      <c r="H58" s="95">
        <f t="shared" si="52"/>
        <v>2</v>
      </c>
      <c r="I58" s="95">
        <f t="shared" si="52"/>
        <v>2</v>
      </c>
      <c r="J58" s="95">
        <f t="shared" si="52"/>
        <v>2</v>
      </c>
      <c r="K58" s="95">
        <f t="shared" si="52"/>
        <v>2</v>
      </c>
      <c r="L58" s="95">
        <f t="shared" si="52"/>
        <v>2</v>
      </c>
      <c r="M58" s="95">
        <f t="shared" si="52"/>
        <v>2</v>
      </c>
      <c r="N58" s="95">
        <f t="shared" si="52"/>
        <v>2</v>
      </c>
      <c r="O58" s="95">
        <f t="shared" si="52"/>
        <v>2</v>
      </c>
      <c r="P58" s="95">
        <f t="shared" si="52"/>
        <v>3</v>
      </c>
      <c r="Q58" s="95">
        <f t="shared" si="52"/>
        <v>2</v>
      </c>
      <c r="R58" s="95">
        <f t="shared" si="52"/>
        <v>3</v>
      </c>
      <c r="S58" s="95">
        <f t="shared" si="52"/>
        <v>2</v>
      </c>
      <c r="T58" s="95">
        <f t="shared" si="52"/>
        <v>3</v>
      </c>
      <c r="U58" s="75"/>
      <c r="V58" s="328"/>
      <c r="W58" s="55">
        <f t="shared" si="6"/>
        <v>35</v>
      </c>
      <c r="X58" s="95">
        <f t="shared" si="50"/>
        <v>7</v>
      </c>
      <c r="Y58" s="95">
        <f>Y60+Y68</f>
        <v>6</v>
      </c>
      <c r="Z58" s="95">
        <f t="shared" ref="Z58:AU58" si="53">Z60+Z68</f>
        <v>7</v>
      </c>
      <c r="AA58" s="95">
        <f t="shared" si="53"/>
        <v>6</v>
      </c>
      <c r="AB58" s="95">
        <f t="shared" si="53"/>
        <v>7</v>
      </c>
      <c r="AC58" s="95">
        <f t="shared" si="53"/>
        <v>6</v>
      </c>
      <c r="AD58" s="95">
        <f t="shared" si="53"/>
        <v>6</v>
      </c>
      <c r="AE58" s="95">
        <f t="shared" si="53"/>
        <v>6</v>
      </c>
      <c r="AF58" s="95">
        <f t="shared" si="53"/>
        <v>6</v>
      </c>
      <c r="AG58" s="95">
        <f t="shared" si="53"/>
        <v>6</v>
      </c>
      <c r="AH58" s="95">
        <f t="shared" si="53"/>
        <v>6</v>
      </c>
      <c r="AI58" s="95">
        <f t="shared" si="53"/>
        <v>6</v>
      </c>
      <c r="AJ58" s="95">
        <f t="shared" si="53"/>
        <v>6</v>
      </c>
      <c r="AK58" s="95">
        <f t="shared" si="53"/>
        <v>6</v>
      </c>
      <c r="AL58" s="95">
        <f t="shared" si="53"/>
        <v>6</v>
      </c>
      <c r="AM58" s="95">
        <f t="shared" si="53"/>
        <v>6</v>
      </c>
      <c r="AN58" s="95">
        <f t="shared" si="53"/>
        <v>8</v>
      </c>
      <c r="AO58" s="95">
        <f t="shared" si="53"/>
        <v>5</v>
      </c>
      <c r="AP58" s="95">
        <f t="shared" si="53"/>
        <v>6</v>
      </c>
      <c r="AQ58" s="332"/>
      <c r="AR58" s="95">
        <f t="shared" si="53"/>
        <v>7</v>
      </c>
      <c r="AS58" s="335"/>
      <c r="AT58" s="335"/>
      <c r="AU58" s="75">
        <f t="shared" si="53"/>
        <v>0</v>
      </c>
      <c r="AV58" s="78">
        <f t="shared" si="48"/>
        <v>125</v>
      </c>
      <c r="AW58" s="173"/>
      <c r="AX58" s="173"/>
      <c r="AY58" s="173"/>
      <c r="AZ58" s="173"/>
      <c r="BA58" s="173"/>
      <c r="BB58" s="173"/>
      <c r="BC58" s="173"/>
      <c r="BD58" s="173"/>
      <c r="BE58" s="174"/>
      <c r="BF58" s="66">
        <f t="shared" si="10"/>
        <v>160</v>
      </c>
    </row>
    <row r="59" spans="1:58" ht="20.25" customHeight="1" thickBot="1">
      <c r="A59" s="232"/>
      <c r="B59" s="323" t="s">
        <v>76</v>
      </c>
      <c r="C59" s="323" t="s">
        <v>124</v>
      </c>
      <c r="D59" s="324" t="s">
        <v>27</v>
      </c>
      <c r="E59" s="325">
        <f>E61</f>
        <v>0</v>
      </c>
      <c r="F59" s="325">
        <f t="shared" ref="F59:T59" si="54">F61</f>
        <v>0</v>
      </c>
      <c r="G59" s="325">
        <f t="shared" si="54"/>
        <v>0</v>
      </c>
      <c r="H59" s="325">
        <f t="shared" si="54"/>
        <v>0</v>
      </c>
      <c r="I59" s="325">
        <f t="shared" si="54"/>
        <v>0</v>
      </c>
      <c r="J59" s="325">
        <f t="shared" si="54"/>
        <v>0</v>
      </c>
      <c r="K59" s="325">
        <f t="shared" si="54"/>
        <v>0</v>
      </c>
      <c r="L59" s="325">
        <f t="shared" si="54"/>
        <v>0</v>
      </c>
      <c r="M59" s="325">
        <f t="shared" si="54"/>
        <v>0</v>
      </c>
      <c r="N59" s="325">
        <f t="shared" si="54"/>
        <v>0</v>
      </c>
      <c r="O59" s="325">
        <f t="shared" si="54"/>
        <v>0</v>
      </c>
      <c r="P59" s="325">
        <f t="shared" si="54"/>
        <v>0</v>
      </c>
      <c r="Q59" s="325">
        <f t="shared" si="54"/>
        <v>0</v>
      </c>
      <c r="R59" s="325">
        <f t="shared" si="54"/>
        <v>0</v>
      </c>
      <c r="S59" s="325">
        <f t="shared" si="54"/>
        <v>0</v>
      </c>
      <c r="T59" s="325">
        <f t="shared" si="54"/>
        <v>0</v>
      </c>
      <c r="U59" s="75"/>
      <c r="V59" s="328"/>
      <c r="W59" s="55">
        <f t="shared" si="6"/>
        <v>0</v>
      </c>
      <c r="X59" s="327">
        <f t="shared" ref="X59" si="55">X61+X63</f>
        <v>7</v>
      </c>
      <c r="Y59" s="327">
        <f>Y61+Y63</f>
        <v>6</v>
      </c>
      <c r="Z59" s="327">
        <f t="shared" ref="Z59:AU59" si="56">Z61+Z63</f>
        <v>8</v>
      </c>
      <c r="AA59" s="327">
        <f t="shared" si="56"/>
        <v>6</v>
      </c>
      <c r="AB59" s="327">
        <f t="shared" si="56"/>
        <v>8</v>
      </c>
      <c r="AC59" s="327">
        <f t="shared" si="56"/>
        <v>6</v>
      </c>
      <c r="AD59" s="327">
        <f t="shared" si="56"/>
        <v>8</v>
      </c>
      <c r="AE59" s="327">
        <f t="shared" si="56"/>
        <v>6</v>
      </c>
      <c r="AF59" s="327">
        <f t="shared" si="56"/>
        <v>6</v>
      </c>
      <c r="AG59" s="327">
        <f t="shared" si="56"/>
        <v>6</v>
      </c>
      <c r="AH59" s="327">
        <f t="shared" si="56"/>
        <v>8</v>
      </c>
      <c r="AI59" s="327">
        <f t="shared" si="56"/>
        <v>6</v>
      </c>
      <c r="AJ59" s="327">
        <f t="shared" si="56"/>
        <v>8</v>
      </c>
      <c r="AK59" s="327">
        <f t="shared" si="56"/>
        <v>6</v>
      </c>
      <c r="AL59" s="327">
        <f t="shared" si="56"/>
        <v>8</v>
      </c>
      <c r="AM59" s="327">
        <f t="shared" si="56"/>
        <v>6</v>
      </c>
      <c r="AN59" s="327">
        <f t="shared" si="56"/>
        <v>10</v>
      </c>
      <c r="AO59" s="327">
        <f t="shared" si="56"/>
        <v>6</v>
      </c>
      <c r="AP59" s="327">
        <f t="shared" si="56"/>
        <v>8</v>
      </c>
      <c r="AQ59" s="333"/>
      <c r="AR59" s="327">
        <f t="shared" si="56"/>
        <v>8</v>
      </c>
      <c r="AS59" s="336"/>
      <c r="AT59" s="336"/>
      <c r="AU59" s="98">
        <f t="shared" si="56"/>
        <v>0</v>
      </c>
      <c r="AV59" s="78">
        <f t="shared" si="48"/>
        <v>141</v>
      </c>
      <c r="AW59" s="173"/>
      <c r="AX59" s="173"/>
      <c r="AY59" s="173"/>
      <c r="AZ59" s="173"/>
      <c r="BA59" s="173"/>
      <c r="BB59" s="173"/>
      <c r="BC59" s="173"/>
      <c r="BD59" s="173"/>
      <c r="BE59" s="174"/>
      <c r="BF59" s="66">
        <f t="shared" si="10"/>
        <v>141</v>
      </c>
    </row>
    <row r="60" spans="1:58" ht="42" customHeight="1" thickBot="1">
      <c r="A60" s="232"/>
      <c r="B60" s="326"/>
      <c r="C60" s="326"/>
      <c r="D60" s="324" t="s">
        <v>28</v>
      </c>
      <c r="E60" s="325">
        <f>E62</f>
        <v>0</v>
      </c>
      <c r="F60" s="325">
        <f t="shared" ref="F60:T60" si="57">F62</f>
        <v>0</v>
      </c>
      <c r="G60" s="325">
        <f t="shared" si="57"/>
        <v>0</v>
      </c>
      <c r="H60" s="325">
        <f>H62</f>
        <v>0</v>
      </c>
      <c r="I60" s="325">
        <f t="shared" si="57"/>
        <v>0</v>
      </c>
      <c r="J60" s="325">
        <f t="shared" si="57"/>
        <v>0</v>
      </c>
      <c r="K60" s="325">
        <f t="shared" si="57"/>
        <v>0</v>
      </c>
      <c r="L60" s="325">
        <f t="shared" si="57"/>
        <v>0</v>
      </c>
      <c r="M60" s="325">
        <f t="shared" si="57"/>
        <v>0</v>
      </c>
      <c r="N60" s="325">
        <f t="shared" si="57"/>
        <v>0</v>
      </c>
      <c r="O60" s="325">
        <f t="shared" si="57"/>
        <v>0</v>
      </c>
      <c r="P60" s="325">
        <f t="shared" si="57"/>
        <v>0</v>
      </c>
      <c r="Q60" s="325">
        <f t="shared" si="57"/>
        <v>0</v>
      </c>
      <c r="R60" s="325">
        <f t="shared" si="57"/>
        <v>0</v>
      </c>
      <c r="S60" s="325">
        <f t="shared" si="57"/>
        <v>0</v>
      </c>
      <c r="T60" s="325">
        <f t="shared" si="57"/>
        <v>0</v>
      </c>
      <c r="U60" s="75"/>
      <c r="V60" s="328"/>
      <c r="W60" s="55">
        <f t="shared" si="6"/>
        <v>0</v>
      </c>
      <c r="X60" s="327">
        <f t="shared" ref="X60" si="58">X62+X64</f>
        <v>4</v>
      </c>
      <c r="Y60" s="327">
        <f>Y62+Y64</f>
        <v>3</v>
      </c>
      <c r="Z60" s="327">
        <f t="shared" ref="Z60:AU60" si="59">Z62+Z64</f>
        <v>4</v>
      </c>
      <c r="AA60" s="327">
        <f t="shared" si="59"/>
        <v>3</v>
      </c>
      <c r="AB60" s="327">
        <f t="shared" si="59"/>
        <v>4</v>
      </c>
      <c r="AC60" s="327">
        <f t="shared" si="59"/>
        <v>3</v>
      </c>
      <c r="AD60" s="327">
        <f t="shared" si="59"/>
        <v>4</v>
      </c>
      <c r="AE60" s="327">
        <f t="shared" si="59"/>
        <v>3</v>
      </c>
      <c r="AF60" s="327">
        <f t="shared" si="59"/>
        <v>3</v>
      </c>
      <c r="AG60" s="327">
        <f t="shared" si="59"/>
        <v>3</v>
      </c>
      <c r="AH60" s="327">
        <f t="shared" si="59"/>
        <v>4</v>
      </c>
      <c r="AI60" s="327">
        <f t="shared" si="59"/>
        <v>3</v>
      </c>
      <c r="AJ60" s="327">
        <f t="shared" si="59"/>
        <v>4</v>
      </c>
      <c r="AK60" s="327">
        <f t="shared" si="59"/>
        <v>3</v>
      </c>
      <c r="AL60" s="327">
        <f t="shared" si="59"/>
        <v>4</v>
      </c>
      <c r="AM60" s="327">
        <f t="shared" si="59"/>
        <v>3</v>
      </c>
      <c r="AN60" s="327">
        <f t="shared" si="59"/>
        <v>5</v>
      </c>
      <c r="AO60" s="327">
        <f t="shared" si="59"/>
        <v>3</v>
      </c>
      <c r="AP60" s="327">
        <f t="shared" si="59"/>
        <v>4</v>
      </c>
      <c r="AQ60" s="333"/>
      <c r="AR60" s="327">
        <f t="shared" si="59"/>
        <v>4</v>
      </c>
      <c r="AS60" s="336"/>
      <c r="AT60" s="336"/>
      <c r="AU60" s="98">
        <f t="shared" si="59"/>
        <v>0</v>
      </c>
      <c r="AV60" s="78">
        <f t="shared" si="48"/>
        <v>71</v>
      </c>
      <c r="AW60" s="173"/>
      <c r="AX60" s="173"/>
      <c r="AY60" s="173"/>
      <c r="AZ60" s="173"/>
      <c r="BA60" s="173"/>
      <c r="BB60" s="173"/>
      <c r="BC60" s="173"/>
      <c r="BD60" s="173"/>
      <c r="BE60" s="174"/>
      <c r="BF60" s="66">
        <f t="shared" si="10"/>
        <v>71</v>
      </c>
    </row>
    <row r="61" spans="1:58" ht="20.25" customHeight="1" thickBot="1">
      <c r="A61" s="232"/>
      <c r="B61" s="249" t="s">
        <v>171</v>
      </c>
      <c r="C61" s="250" t="s">
        <v>125</v>
      </c>
      <c r="D61" s="82" t="s">
        <v>27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5"/>
      <c r="V61" s="328"/>
      <c r="W61" s="55">
        <f t="shared" si="6"/>
        <v>0</v>
      </c>
      <c r="X61" s="67">
        <v>4</v>
      </c>
      <c r="Y61" s="67">
        <v>4</v>
      </c>
      <c r="Z61" s="67">
        <v>6</v>
      </c>
      <c r="AA61" s="67">
        <v>4</v>
      </c>
      <c r="AB61" s="67">
        <v>6</v>
      </c>
      <c r="AC61" s="67">
        <v>4</v>
      </c>
      <c r="AD61" s="67">
        <v>6</v>
      </c>
      <c r="AE61" s="67">
        <v>4</v>
      </c>
      <c r="AF61" s="67">
        <v>4</v>
      </c>
      <c r="AG61" s="67">
        <v>4</v>
      </c>
      <c r="AH61" s="67">
        <v>6</v>
      </c>
      <c r="AI61" s="67">
        <v>4</v>
      </c>
      <c r="AJ61" s="67">
        <v>6</v>
      </c>
      <c r="AK61" s="67">
        <v>4</v>
      </c>
      <c r="AL61" s="67">
        <v>6</v>
      </c>
      <c r="AM61" s="67">
        <v>4</v>
      </c>
      <c r="AN61" s="67">
        <v>6</v>
      </c>
      <c r="AO61" s="67">
        <v>4</v>
      </c>
      <c r="AP61" s="67">
        <v>6</v>
      </c>
      <c r="AQ61" s="333"/>
      <c r="AR61" s="67">
        <v>6</v>
      </c>
      <c r="AS61" s="336"/>
      <c r="AT61" s="336"/>
      <c r="AU61" s="98"/>
      <c r="AV61" s="78">
        <f t="shared" ref="AV61:AV66" si="60">AR61+AP61+AO61+AN61+AM61+AL61+AK61+AJ61+AI61+AH61+AG61+AF61+AE61+AD61+AC61+AB61+AA61+Z61+Y61+X61</f>
        <v>98</v>
      </c>
      <c r="AW61" s="173"/>
      <c r="AX61" s="173"/>
      <c r="AY61" s="173"/>
      <c r="AZ61" s="173"/>
      <c r="BA61" s="173"/>
      <c r="BB61" s="173"/>
      <c r="BC61" s="173"/>
      <c r="BD61" s="173"/>
      <c r="BE61" s="174"/>
      <c r="BF61" s="66">
        <f t="shared" si="10"/>
        <v>98</v>
      </c>
    </row>
    <row r="62" spans="1:58" ht="20.25" customHeight="1" thickBot="1">
      <c r="A62" s="232"/>
      <c r="B62" s="249"/>
      <c r="C62" s="250"/>
      <c r="D62" s="83" t="s">
        <v>28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75"/>
      <c r="V62" s="328"/>
      <c r="W62" s="55">
        <f t="shared" si="6"/>
        <v>0</v>
      </c>
      <c r="X62" s="67">
        <v>2</v>
      </c>
      <c r="Y62" s="67">
        <v>2</v>
      </c>
      <c r="Z62" s="67">
        <v>3</v>
      </c>
      <c r="AA62" s="67">
        <v>2</v>
      </c>
      <c r="AB62" s="67">
        <v>3</v>
      </c>
      <c r="AC62" s="67">
        <v>2</v>
      </c>
      <c r="AD62" s="67">
        <v>3</v>
      </c>
      <c r="AE62" s="67">
        <v>2</v>
      </c>
      <c r="AF62" s="67">
        <v>2</v>
      </c>
      <c r="AG62" s="67">
        <v>2</v>
      </c>
      <c r="AH62" s="67">
        <v>3</v>
      </c>
      <c r="AI62" s="67">
        <v>2</v>
      </c>
      <c r="AJ62" s="67">
        <v>3</v>
      </c>
      <c r="AK62" s="67">
        <v>2</v>
      </c>
      <c r="AL62" s="67">
        <v>3</v>
      </c>
      <c r="AM62" s="67">
        <v>2</v>
      </c>
      <c r="AN62" s="67">
        <v>3</v>
      </c>
      <c r="AO62" s="67">
        <v>2</v>
      </c>
      <c r="AP62" s="67">
        <v>3</v>
      </c>
      <c r="AQ62" s="333"/>
      <c r="AR62" s="67">
        <v>3</v>
      </c>
      <c r="AS62" s="336"/>
      <c r="AT62" s="336"/>
      <c r="AU62" s="98"/>
      <c r="AV62" s="78">
        <f t="shared" si="60"/>
        <v>49</v>
      </c>
      <c r="AW62" s="173"/>
      <c r="AX62" s="173"/>
      <c r="AY62" s="173"/>
      <c r="AZ62" s="173"/>
      <c r="BA62" s="173"/>
      <c r="BB62" s="173"/>
      <c r="BC62" s="173"/>
      <c r="BD62" s="173"/>
      <c r="BE62" s="174"/>
      <c r="BF62" s="66">
        <f t="shared" si="10"/>
        <v>49</v>
      </c>
    </row>
    <row r="63" spans="1:58" ht="20.25" customHeight="1" thickBot="1">
      <c r="A63" s="232"/>
      <c r="B63" s="247" t="s">
        <v>128</v>
      </c>
      <c r="C63" s="247" t="s">
        <v>127</v>
      </c>
      <c r="D63" s="82" t="s">
        <v>27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75"/>
      <c r="V63" s="328"/>
      <c r="W63" s="55">
        <f t="shared" si="6"/>
        <v>0</v>
      </c>
      <c r="X63" s="67">
        <v>3</v>
      </c>
      <c r="Y63" s="67">
        <v>2</v>
      </c>
      <c r="Z63" s="67">
        <v>2</v>
      </c>
      <c r="AA63" s="67">
        <v>2</v>
      </c>
      <c r="AB63" s="67">
        <v>2</v>
      </c>
      <c r="AC63" s="67">
        <v>2</v>
      </c>
      <c r="AD63" s="67">
        <v>2</v>
      </c>
      <c r="AE63" s="67">
        <v>2</v>
      </c>
      <c r="AF63" s="67">
        <v>2</v>
      </c>
      <c r="AG63" s="67">
        <v>2</v>
      </c>
      <c r="AH63" s="67">
        <v>2</v>
      </c>
      <c r="AI63" s="67">
        <v>2</v>
      </c>
      <c r="AJ63" s="67">
        <v>2</v>
      </c>
      <c r="AK63" s="67">
        <v>2</v>
      </c>
      <c r="AL63" s="67">
        <v>2</v>
      </c>
      <c r="AM63" s="67">
        <v>2</v>
      </c>
      <c r="AN63" s="67">
        <v>4</v>
      </c>
      <c r="AO63" s="67">
        <v>2</v>
      </c>
      <c r="AP63" s="67">
        <v>2</v>
      </c>
      <c r="AQ63" s="333"/>
      <c r="AR63" s="67">
        <v>2</v>
      </c>
      <c r="AS63" s="336"/>
      <c r="AT63" s="336"/>
      <c r="AU63" s="98"/>
      <c r="AV63" s="78">
        <f t="shared" si="60"/>
        <v>43</v>
      </c>
      <c r="AW63" s="173"/>
      <c r="AX63" s="173"/>
      <c r="AY63" s="173"/>
      <c r="AZ63" s="173"/>
      <c r="BA63" s="173"/>
      <c r="BB63" s="173"/>
      <c r="BC63" s="173"/>
      <c r="BD63" s="173"/>
      <c r="BE63" s="174"/>
      <c r="BF63" s="66">
        <f t="shared" si="10"/>
        <v>43</v>
      </c>
    </row>
    <row r="64" spans="1:58" ht="20.25" customHeight="1" thickBot="1">
      <c r="A64" s="232"/>
      <c r="B64" s="248"/>
      <c r="C64" s="248"/>
      <c r="D64" s="83" t="s">
        <v>28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5"/>
      <c r="V64" s="328"/>
      <c r="W64" s="55">
        <f t="shared" si="6"/>
        <v>0</v>
      </c>
      <c r="X64" s="67">
        <v>2</v>
      </c>
      <c r="Y64" s="67">
        <v>1</v>
      </c>
      <c r="Z64" s="67">
        <v>1</v>
      </c>
      <c r="AA64" s="67">
        <v>1</v>
      </c>
      <c r="AB64" s="67">
        <v>1</v>
      </c>
      <c r="AC64" s="67">
        <v>1</v>
      </c>
      <c r="AD64" s="67">
        <v>1</v>
      </c>
      <c r="AE64" s="67">
        <v>1</v>
      </c>
      <c r="AF64" s="67">
        <v>1</v>
      </c>
      <c r="AG64" s="67">
        <v>1</v>
      </c>
      <c r="AH64" s="67">
        <v>1</v>
      </c>
      <c r="AI64" s="67">
        <v>1</v>
      </c>
      <c r="AJ64" s="67">
        <v>1</v>
      </c>
      <c r="AK64" s="67">
        <v>1</v>
      </c>
      <c r="AL64" s="67">
        <v>1</v>
      </c>
      <c r="AM64" s="67">
        <v>1</v>
      </c>
      <c r="AN64" s="67">
        <v>2</v>
      </c>
      <c r="AO64" s="67">
        <v>1</v>
      </c>
      <c r="AP64" s="67">
        <v>1</v>
      </c>
      <c r="AQ64" s="333"/>
      <c r="AR64" s="67">
        <v>1</v>
      </c>
      <c r="AS64" s="336"/>
      <c r="AT64" s="336"/>
      <c r="AU64" s="98"/>
      <c r="AV64" s="78">
        <f t="shared" si="60"/>
        <v>22</v>
      </c>
      <c r="AW64" s="173"/>
      <c r="AX64" s="173"/>
      <c r="AY64" s="173"/>
      <c r="AZ64" s="173"/>
      <c r="BA64" s="173"/>
      <c r="BB64" s="173"/>
      <c r="BC64" s="173"/>
      <c r="BD64" s="173"/>
      <c r="BE64" s="174"/>
      <c r="BF64" s="66">
        <f t="shared" si="10"/>
        <v>22</v>
      </c>
    </row>
    <row r="65" spans="1:58" ht="20.25" customHeight="1" thickBot="1">
      <c r="A65" s="232"/>
      <c r="B65" s="111" t="s">
        <v>92</v>
      </c>
      <c r="C65" s="111" t="s">
        <v>59</v>
      </c>
      <c r="D65" s="81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5"/>
      <c r="V65" s="330"/>
      <c r="W65" s="55">
        <f t="shared" si="6"/>
        <v>0</v>
      </c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3"/>
      <c r="AJ65" s="73"/>
      <c r="AK65" s="73"/>
      <c r="AL65" s="77"/>
      <c r="AM65" s="77"/>
      <c r="AN65" s="77"/>
      <c r="AO65" s="77"/>
      <c r="AP65" s="77"/>
      <c r="AQ65" s="333">
        <v>36</v>
      </c>
      <c r="AR65" s="77"/>
      <c r="AS65" s="336"/>
      <c r="AT65" s="336"/>
      <c r="AU65" s="98"/>
      <c r="AV65" s="78">
        <f t="shared" si="24"/>
        <v>36</v>
      </c>
      <c r="AW65" s="173"/>
      <c r="AX65" s="173"/>
      <c r="AY65" s="173"/>
      <c r="AZ65" s="173"/>
      <c r="BA65" s="173"/>
      <c r="BB65" s="173"/>
      <c r="BC65" s="173"/>
      <c r="BD65" s="173"/>
      <c r="BE65" s="174"/>
      <c r="BF65" s="66">
        <f t="shared" si="10"/>
        <v>36</v>
      </c>
    </row>
    <row r="66" spans="1:58" ht="30.75" customHeight="1" thickBot="1">
      <c r="A66" s="232"/>
      <c r="B66" s="121" t="s">
        <v>129</v>
      </c>
      <c r="C66" s="121" t="s">
        <v>60</v>
      </c>
      <c r="D66" s="89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5"/>
      <c r="V66" s="330"/>
      <c r="W66" s="55">
        <f t="shared" si="6"/>
        <v>0</v>
      </c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3"/>
      <c r="AJ66" s="73"/>
      <c r="AK66" s="73"/>
      <c r="AL66" s="77"/>
      <c r="AM66" s="77"/>
      <c r="AN66" s="77"/>
      <c r="AO66" s="77"/>
      <c r="AP66" s="77"/>
      <c r="AQ66" s="333"/>
      <c r="AR66" s="77"/>
      <c r="AS66" s="336">
        <v>36</v>
      </c>
      <c r="AT66" s="336">
        <v>36</v>
      </c>
      <c r="AU66" s="98"/>
      <c r="AV66" s="78">
        <f t="shared" si="24"/>
        <v>72</v>
      </c>
      <c r="AW66" s="173"/>
      <c r="AX66" s="173"/>
      <c r="AY66" s="173"/>
      <c r="AZ66" s="173"/>
      <c r="BA66" s="173"/>
      <c r="BB66" s="173"/>
      <c r="BC66" s="173"/>
      <c r="BD66" s="173"/>
      <c r="BE66" s="174"/>
      <c r="BF66" s="66">
        <f t="shared" si="10"/>
        <v>72</v>
      </c>
    </row>
    <row r="67" spans="1:58" ht="20.25" customHeight="1" thickBot="1">
      <c r="A67" s="232"/>
      <c r="B67" s="323" t="s">
        <v>131</v>
      </c>
      <c r="C67" s="323" t="s">
        <v>130</v>
      </c>
      <c r="D67" s="324" t="s">
        <v>27</v>
      </c>
      <c r="E67" s="325">
        <f>E69</f>
        <v>4</v>
      </c>
      <c r="F67" s="325">
        <f t="shared" ref="F67:T67" si="61">F69</f>
        <v>4</v>
      </c>
      <c r="G67" s="325">
        <f t="shared" si="61"/>
        <v>4</v>
      </c>
      <c r="H67" s="325">
        <f t="shared" si="61"/>
        <v>4</v>
      </c>
      <c r="I67" s="325">
        <f t="shared" si="61"/>
        <v>4</v>
      </c>
      <c r="J67" s="325">
        <f t="shared" si="61"/>
        <v>4</v>
      </c>
      <c r="K67" s="325">
        <f t="shared" si="61"/>
        <v>4</v>
      </c>
      <c r="L67" s="325">
        <f t="shared" si="61"/>
        <v>4</v>
      </c>
      <c r="M67" s="325">
        <f t="shared" si="61"/>
        <v>4</v>
      </c>
      <c r="N67" s="325">
        <f t="shared" si="61"/>
        <v>4</v>
      </c>
      <c r="O67" s="325">
        <f t="shared" si="61"/>
        <v>4</v>
      </c>
      <c r="P67" s="325">
        <f t="shared" si="61"/>
        <v>6</v>
      </c>
      <c r="Q67" s="325">
        <f t="shared" si="61"/>
        <v>4</v>
      </c>
      <c r="R67" s="325">
        <f t="shared" si="61"/>
        <v>6</v>
      </c>
      <c r="S67" s="325">
        <f t="shared" si="61"/>
        <v>4</v>
      </c>
      <c r="T67" s="325">
        <f t="shared" si="61"/>
        <v>6</v>
      </c>
      <c r="U67" s="75"/>
      <c r="V67" s="330"/>
      <c r="W67" s="55">
        <f t="shared" si="6"/>
        <v>70</v>
      </c>
      <c r="X67" s="327">
        <f t="shared" ref="X67" si="62">X71</f>
        <v>6</v>
      </c>
      <c r="Y67" s="325">
        <f>Y71</f>
        <v>6</v>
      </c>
      <c r="Z67" s="325">
        <f t="shared" ref="Z67:AF67" si="63">Z71</f>
        <v>6</v>
      </c>
      <c r="AA67" s="325">
        <f t="shared" si="63"/>
        <v>6</v>
      </c>
      <c r="AB67" s="325">
        <f t="shared" si="63"/>
        <v>6</v>
      </c>
      <c r="AC67" s="325">
        <f t="shared" si="63"/>
        <v>6</v>
      </c>
      <c r="AD67" s="325">
        <f t="shared" si="63"/>
        <v>4</v>
      </c>
      <c r="AE67" s="325">
        <f t="shared" si="63"/>
        <v>6</v>
      </c>
      <c r="AF67" s="325">
        <f t="shared" si="63"/>
        <v>6</v>
      </c>
      <c r="AG67" s="325">
        <f>AG71</f>
        <v>6</v>
      </c>
      <c r="AH67" s="325">
        <f t="shared" ref="AH67:AP67" si="64">AH71</f>
        <v>4</v>
      </c>
      <c r="AI67" s="325">
        <f t="shared" si="64"/>
        <v>6</v>
      </c>
      <c r="AJ67" s="325">
        <f t="shared" si="64"/>
        <v>4</v>
      </c>
      <c r="AK67" s="325">
        <f t="shared" si="64"/>
        <v>6</v>
      </c>
      <c r="AL67" s="325">
        <f t="shared" si="64"/>
        <v>4</v>
      </c>
      <c r="AM67" s="325">
        <f t="shared" si="64"/>
        <v>6</v>
      </c>
      <c r="AN67" s="325">
        <f t="shared" si="64"/>
        <v>4</v>
      </c>
      <c r="AO67" s="325">
        <f t="shared" si="64"/>
        <v>6</v>
      </c>
      <c r="AP67" s="325">
        <f t="shared" si="64"/>
        <v>4</v>
      </c>
      <c r="AQ67" s="332"/>
      <c r="AR67" s="325">
        <f t="shared" ref="AR67" si="65">AR71</f>
        <v>6</v>
      </c>
      <c r="AS67" s="335"/>
      <c r="AT67" s="335"/>
      <c r="AU67" s="75">
        <f t="shared" ref="AU67" si="66">AU71</f>
        <v>0</v>
      </c>
      <c r="AV67" s="78">
        <f t="shared" ref="AV67:AV68" si="67">AR67+AP67+AO67+AN67+AM67+AL67+AK67+AJ67+AI67+AH67+AG67+AF67+AE67+AD67+AC67+AB67+AA67+Z67+Y67+X67</f>
        <v>108</v>
      </c>
      <c r="AW67" s="173"/>
      <c r="AX67" s="173"/>
      <c r="AY67" s="173"/>
      <c r="AZ67" s="173"/>
      <c r="BA67" s="173"/>
      <c r="BB67" s="173"/>
      <c r="BC67" s="173"/>
      <c r="BD67" s="173"/>
      <c r="BE67" s="174"/>
      <c r="BF67" s="66">
        <f t="shared" si="10"/>
        <v>178</v>
      </c>
    </row>
    <row r="68" spans="1:58" ht="20.25" customHeight="1" thickBot="1">
      <c r="A68" s="232"/>
      <c r="B68" s="326"/>
      <c r="C68" s="326"/>
      <c r="D68" s="324" t="s">
        <v>28</v>
      </c>
      <c r="E68" s="325">
        <f>E70</f>
        <v>2</v>
      </c>
      <c r="F68" s="325">
        <f t="shared" ref="F68:T68" si="68">F70</f>
        <v>2</v>
      </c>
      <c r="G68" s="325">
        <f t="shared" si="68"/>
        <v>2</v>
      </c>
      <c r="H68" s="325">
        <f t="shared" si="68"/>
        <v>2</v>
      </c>
      <c r="I68" s="325">
        <f t="shared" si="68"/>
        <v>2</v>
      </c>
      <c r="J68" s="325">
        <f t="shared" si="68"/>
        <v>2</v>
      </c>
      <c r="K68" s="325">
        <f t="shared" si="68"/>
        <v>2</v>
      </c>
      <c r="L68" s="325">
        <f t="shared" si="68"/>
        <v>2</v>
      </c>
      <c r="M68" s="325">
        <f t="shared" si="68"/>
        <v>2</v>
      </c>
      <c r="N68" s="325">
        <f t="shared" si="68"/>
        <v>2</v>
      </c>
      <c r="O68" s="325">
        <f t="shared" si="68"/>
        <v>2</v>
      </c>
      <c r="P68" s="325">
        <f t="shared" si="68"/>
        <v>3</v>
      </c>
      <c r="Q68" s="325">
        <f t="shared" si="68"/>
        <v>2</v>
      </c>
      <c r="R68" s="325">
        <f t="shared" si="68"/>
        <v>3</v>
      </c>
      <c r="S68" s="325">
        <f t="shared" si="68"/>
        <v>2</v>
      </c>
      <c r="T68" s="325">
        <f t="shared" si="68"/>
        <v>3</v>
      </c>
      <c r="U68" s="75"/>
      <c r="V68" s="330"/>
      <c r="W68" s="55">
        <f t="shared" si="6"/>
        <v>35</v>
      </c>
      <c r="X68" s="327">
        <f t="shared" ref="X68" si="69">X72</f>
        <v>3</v>
      </c>
      <c r="Y68" s="327">
        <f>Y72</f>
        <v>3</v>
      </c>
      <c r="Z68" s="327">
        <f t="shared" ref="Z68:AF68" si="70">Z72</f>
        <v>3</v>
      </c>
      <c r="AA68" s="327">
        <f t="shared" si="70"/>
        <v>3</v>
      </c>
      <c r="AB68" s="327">
        <f t="shared" si="70"/>
        <v>3</v>
      </c>
      <c r="AC68" s="327">
        <f t="shared" si="70"/>
        <v>3</v>
      </c>
      <c r="AD68" s="327">
        <f t="shared" si="70"/>
        <v>2</v>
      </c>
      <c r="AE68" s="327">
        <f t="shared" si="70"/>
        <v>3</v>
      </c>
      <c r="AF68" s="327">
        <f t="shared" si="70"/>
        <v>3</v>
      </c>
      <c r="AG68" s="327">
        <f>AG72</f>
        <v>3</v>
      </c>
      <c r="AH68" s="327">
        <f t="shared" ref="AH68:AP68" si="71">AH72</f>
        <v>2</v>
      </c>
      <c r="AI68" s="327">
        <f t="shared" si="71"/>
        <v>3</v>
      </c>
      <c r="AJ68" s="327">
        <f t="shared" si="71"/>
        <v>2</v>
      </c>
      <c r="AK68" s="327">
        <f t="shared" si="71"/>
        <v>3</v>
      </c>
      <c r="AL68" s="327">
        <f t="shared" si="71"/>
        <v>2</v>
      </c>
      <c r="AM68" s="327">
        <f t="shared" si="71"/>
        <v>3</v>
      </c>
      <c r="AN68" s="327">
        <f t="shared" si="71"/>
        <v>3</v>
      </c>
      <c r="AO68" s="327">
        <f t="shared" si="71"/>
        <v>2</v>
      </c>
      <c r="AP68" s="327">
        <f t="shared" si="71"/>
        <v>2</v>
      </c>
      <c r="AQ68" s="333"/>
      <c r="AR68" s="327">
        <f t="shared" ref="AR68" si="72">AR72</f>
        <v>3</v>
      </c>
      <c r="AS68" s="336"/>
      <c r="AT68" s="336"/>
      <c r="AU68" s="98">
        <f t="shared" ref="AU68" si="73">AU72</f>
        <v>0</v>
      </c>
      <c r="AV68" s="78">
        <f t="shared" si="67"/>
        <v>54</v>
      </c>
      <c r="AW68" s="173"/>
      <c r="AX68" s="173"/>
      <c r="AY68" s="173"/>
      <c r="AZ68" s="173"/>
      <c r="BA68" s="173"/>
      <c r="BB68" s="173"/>
      <c r="BC68" s="173"/>
      <c r="BD68" s="173"/>
      <c r="BE68" s="174"/>
      <c r="BF68" s="66">
        <f t="shared" si="10"/>
        <v>89</v>
      </c>
    </row>
    <row r="69" spans="1:58" ht="20.25" customHeight="1" thickBot="1">
      <c r="A69" s="232"/>
      <c r="B69" s="247" t="s">
        <v>133</v>
      </c>
      <c r="C69" s="247" t="s">
        <v>132</v>
      </c>
      <c r="D69" s="87" t="s">
        <v>27</v>
      </c>
      <c r="E69" s="69">
        <v>4</v>
      </c>
      <c r="F69" s="69">
        <v>4</v>
      </c>
      <c r="G69" s="69">
        <v>4</v>
      </c>
      <c r="H69" s="69">
        <v>4</v>
      </c>
      <c r="I69" s="69">
        <v>4</v>
      </c>
      <c r="J69" s="69">
        <v>4</v>
      </c>
      <c r="K69" s="69">
        <v>4</v>
      </c>
      <c r="L69" s="69">
        <v>4</v>
      </c>
      <c r="M69" s="69">
        <v>4</v>
      </c>
      <c r="N69" s="69">
        <v>4</v>
      </c>
      <c r="O69" s="69">
        <v>4</v>
      </c>
      <c r="P69" s="69">
        <v>6</v>
      </c>
      <c r="Q69" s="69">
        <v>4</v>
      </c>
      <c r="R69" s="69">
        <v>6</v>
      </c>
      <c r="S69" s="69">
        <v>4</v>
      </c>
      <c r="T69" s="69">
        <v>6</v>
      </c>
      <c r="U69" s="75"/>
      <c r="V69" s="330"/>
      <c r="W69" s="55">
        <f t="shared" si="6"/>
        <v>70</v>
      </c>
      <c r="X69" s="69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8"/>
      <c r="AJ69" s="68"/>
      <c r="AK69" s="68"/>
      <c r="AL69" s="67"/>
      <c r="AM69" s="67"/>
      <c r="AN69" s="67"/>
      <c r="AO69" s="67"/>
      <c r="AP69" s="67"/>
      <c r="AQ69" s="333"/>
      <c r="AR69" s="67"/>
      <c r="AS69" s="336"/>
      <c r="AT69" s="336"/>
      <c r="AU69" s="98"/>
      <c r="AV69" s="78">
        <f t="shared" ref="AV69:AV72" si="74">AR69+AP69+AO69+AN69+AM69+AL69+AK69+AJ69+AI69+AH69+AG69+AF69+AE69+AD69+AC69+AB69+AA69+Z69+Y69+X69</f>
        <v>0</v>
      </c>
      <c r="AW69" s="173"/>
      <c r="AX69" s="173"/>
      <c r="AY69" s="173"/>
      <c r="AZ69" s="173"/>
      <c r="BA69" s="173"/>
      <c r="BB69" s="173"/>
      <c r="BC69" s="173"/>
      <c r="BD69" s="173"/>
      <c r="BE69" s="174"/>
      <c r="BF69" s="66">
        <f t="shared" si="10"/>
        <v>70</v>
      </c>
    </row>
    <row r="70" spans="1:58" ht="20.25" customHeight="1" thickBot="1">
      <c r="A70" s="232"/>
      <c r="B70" s="248"/>
      <c r="C70" s="248"/>
      <c r="D70" s="87" t="s">
        <v>28</v>
      </c>
      <c r="E70" s="69">
        <v>2</v>
      </c>
      <c r="F70" s="69">
        <v>2</v>
      </c>
      <c r="G70" s="69">
        <v>2</v>
      </c>
      <c r="H70" s="69">
        <v>2</v>
      </c>
      <c r="I70" s="69">
        <v>2</v>
      </c>
      <c r="J70" s="69">
        <v>2</v>
      </c>
      <c r="K70" s="69">
        <v>2</v>
      </c>
      <c r="L70" s="69">
        <v>2</v>
      </c>
      <c r="M70" s="69">
        <v>2</v>
      </c>
      <c r="N70" s="69">
        <v>2</v>
      </c>
      <c r="O70" s="69">
        <v>2</v>
      </c>
      <c r="P70" s="69">
        <v>3</v>
      </c>
      <c r="Q70" s="69">
        <v>2</v>
      </c>
      <c r="R70" s="69">
        <v>3</v>
      </c>
      <c r="S70" s="69">
        <v>2</v>
      </c>
      <c r="T70" s="69">
        <v>3</v>
      </c>
      <c r="U70" s="75"/>
      <c r="V70" s="330"/>
      <c r="W70" s="55">
        <f t="shared" si="6"/>
        <v>35</v>
      </c>
      <c r="X70" s="69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8"/>
      <c r="AJ70" s="68"/>
      <c r="AK70" s="68"/>
      <c r="AL70" s="67"/>
      <c r="AM70" s="67"/>
      <c r="AN70" s="67"/>
      <c r="AO70" s="67"/>
      <c r="AP70" s="67"/>
      <c r="AQ70" s="333"/>
      <c r="AR70" s="67"/>
      <c r="AS70" s="336"/>
      <c r="AT70" s="336"/>
      <c r="AU70" s="98"/>
      <c r="AV70" s="78">
        <f t="shared" si="74"/>
        <v>0</v>
      </c>
      <c r="AW70" s="173"/>
      <c r="AX70" s="173"/>
      <c r="AY70" s="173"/>
      <c r="AZ70" s="173"/>
      <c r="BA70" s="173"/>
      <c r="BB70" s="173"/>
      <c r="BC70" s="173"/>
      <c r="BD70" s="173"/>
      <c r="BE70" s="174"/>
      <c r="BF70" s="66">
        <f t="shared" si="10"/>
        <v>35</v>
      </c>
    </row>
    <row r="71" spans="1:58" ht="20.25" customHeight="1" thickBot="1">
      <c r="A71" s="232"/>
      <c r="B71" s="247" t="s">
        <v>134</v>
      </c>
      <c r="C71" s="247" t="s">
        <v>135</v>
      </c>
      <c r="D71" s="82" t="s">
        <v>27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75"/>
      <c r="V71" s="330"/>
      <c r="W71" s="55">
        <f t="shared" si="6"/>
        <v>0</v>
      </c>
      <c r="X71" s="69">
        <v>6</v>
      </c>
      <c r="Y71" s="67">
        <v>6</v>
      </c>
      <c r="Z71" s="67">
        <v>6</v>
      </c>
      <c r="AA71" s="67">
        <v>6</v>
      </c>
      <c r="AB71" s="67">
        <v>6</v>
      </c>
      <c r="AC71" s="67">
        <v>6</v>
      </c>
      <c r="AD71" s="67">
        <v>4</v>
      </c>
      <c r="AE71" s="67">
        <v>6</v>
      </c>
      <c r="AF71" s="67">
        <v>6</v>
      </c>
      <c r="AG71" s="67">
        <v>6</v>
      </c>
      <c r="AH71" s="67">
        <v>4</v>
      </c>
      <c r="AI71" s="68">
        <v>6</v>
      </c>
      <c r="AJ71" s="68">
        <v>4</v>
      </c>
      <c r="AK71" s="68">
        <v>6</v>
      </c>
      <c r="AL71" s="67">
        <v>4</v>
      </c>
      <c r="AM71" s="67">
        <v>6</v>
      </c>
      <c r="AN71" s="67">
        <v>4</v>
      </c>
      <c r="AO71" s="67">
        <v>6</v>
      </c>
      <c r="AP71" s="67">
        <v>4</v>
      </c>
      <c r="AQ71" s="333"/>
      <c r="AR71" s="67">
        <v>6</v>
      </c>
      <c r="AS71" s="336"/>
      <c r="AT71" s="336"/>
      <c r="AU71" s="98"/>
      <c r="AV71" s="78">
        <f t="shared" si="74"/>
        <v>108</v>
      </c>
      <c r="AW71" s="173"/>
      <c r="AX71" s="173"/>
      <c r="AY71" s="173"/>
      <c r="AZ71" s="173"/>
      <c r="BA71" s="173"/>
      <c r="BB71" s="173"/>
      <c r="BC71" s="173"/>
      <c r="BD71" s="173"/>
      <c r="BE71" s="174"/>
      <c r="BF71" s="66">
        <f t="shared" si="10"/>
        <v>108</v>
      </c>
    </row>
    <row r="72" spans="1:58" ht="20.25" customHeight="1" thickBot="1">
      <c r="A72" s="232"/>
      <c r="B72" s="248"/>
      <c r="C72" s="248"/>
      <c r="D72" s="83" t="s">
        <v>28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75"/>
      <c r="V72" s="330"/>
      <c r="W72" s="55">
        <f t="shared" si="6"/>
        <v>0</v>
      </c>
      <c r="X72" s="69">
        <v>3</v>
      </c>
      <c r="Y72" s="67">
        <v>3</v>
      </c>
      <c r="Z72" s="67">
        <v>3</v>
      </c>
      <c r="AA72" s="67">
        <v>3</v>
      </c>
      <c r="AB72" s="67">
        <v>3</v>
      </c>
      <c r="AC72" s="67">
        <v>3</v>
      </c>
      <c r="AD72" s="67">
        <v>2</v>
      </c>
      <c r="AE72" s="67">
        <v>3</v>
      </c>
      <c r="AF72" s="67">
        <v>3</v>
      </c>
      <c r="AG72" s="67">
        <v>3</v>
      </c>
      <c r="AH72" s="67">
        <v>2</v>
      </c>
      <c r="AI72" s="68">
        <v>3</v>
      </c>
      <c r="AJ72" s="68">
        <v>2</v>
      </c>
      <c r="AK72" s="68">
        <v>3</v>
      </c>
      <c r="AL72" s="67">
        <v>2</v>
      </c>
      <c r="AM72" s="67">
        <v>3</v>
      </c>
      <c r="AN72" s="67">
        <v>3</v>
      </c>
      <c r="AO72" s="67">
        <v>2</v>
      </c>
      <c r="AP72" s="67">
        <v>2</v>
      </c>
      <c r="AQ72" s="333"/>
      <c r="AR72" s="67">
        <v>3</v>
      </c>
      <c r="AS72" s="336"/>
      <c r="AT72" s="336"/>
      <c r="AU72" s="98"/>
      <c r="AV72" s="78">
        <f t="shared" si="74"/>
        <v>54</v>
      </c>
      <c r="AW72" s="173"/>
      <c r="AX72" s="173"/>
      <c r="AY72" s="173"/>
      <c r="AZ72" s="173"/>
      <c r="BA72" s="173"/>
      <c r="BB72" s="173"/>
      <c r="BC72" s="173"/>
      <c r="BD72" s="173"/>
      <c r="BE72" s="174"/>
      <c r="BF72" s="66">
        <f t="shared" si="10"/>
        <v>54</v>
      </c>
    </row>
    <row r="73" spans="1:58" ht="27" customHeight="1" thickBot="1">
      <c r="A73" s="232"/>
      <c r="B73" s="251" t="s">
        <v>77</v>
      </c>
      <c r="C73" s="252"/>
      <c r="D73" s="253"/>
      <c r="E73" s="57">
        <f>E15</f>
        <v>36</v>
      </c>
      <c r="F73" s="57">
        <f t="shared" ref="F73:T73" si="75">F15</f>
        <v>36</v>
      </c>
      <c r="G73" s="57">
        <f t="shared" si="75"/>
        <v>36</v>
      </c>
      <c r="H73" s="57">
        <f t="shared" si="75"/>
        <v>36</v>
      </c>
      <c r="I73" s="57">
        <f t="shared" si="75"/>
        <v>36</v>
      </c>
      <c r="J73" s="57">
        <f t="shared" si="75"/>
        <v>36</v>
      </c>
      <c r="K73" s="57">
        <f t="shared" si="75"/>
        <v>36</v>
      </c>
      <c r="L73" s="57">
        <f t="shared" si="75"/>
        <v>36</v>
      </c>
      <c r="M73" s="57">
        <f t="shared" si="75"/>
        <v>36</v>
      </c>
      <c r="N73" s="57">
        <f t="shared" si="75"/>
        <v>36</v>
      </c>
      <c r="O73" s="57">
        <f t="shared" si="75"/>
        <v>36</v>
      </c>
      <c r="P73" s="57">
        <f t="shared" si="75"/>
        <v>36</v>
      </c>
      <c r="Q73" s="57">
        <f t="shared" si="75"/>
        <v>36</v>
      </c>
      <c r="R73" s="57">
        <f t="shared" si="75"/>
        <v>36</v>
      </c>
      <c r="S73" s="57">
        <f t="shared" si="75"/>
        <v>36</v>
      </c>
      <c r="T73" s="57">
        <f t="shared" si="75"/>
        <v>36</v>
      </c>
      <c r="U73" s="75"/>
      <c r="V73" s="328"/>
      <c r="W73" s="55">
        <f t="shared" si="6"/>
        <v>576</v>
      </c>
      <c r="X73" s="57">
        <f t="shared" ref="X73" si="76">X15</f>
        <v>36</v>
      </c>
      <c r="Y73" s="57">
        <f>Y15</f>
        <v>36</v>
      </c>
      <c r="Z73" s="57">
        <f t="shared" ref="Z73:AP73" si="77">Z15</f>
        <v>36</v>
      </c>
      <c r="AA73" s="57">
        <f t="shared" si="77"/>
        <v>36</v>
      </c>
      <c r="AB73" s="57">
        <f t="shared" si="77"/>
        <v>36</v>
      </c>
      <c r="AC73" s="57">
        <f t="shared" si="77"/>
        <v>36</v>
      </c>
      <c r="AD73" s="57">
        <f t="shared" si="77"/>
        <v>36</v>
      </c>
      <c r="AE73" s="57">
        <f t="shared" si="77"/>
        <v>36</v>
      </c>
      <c r="AF73" s="57">
        <f t="shared" si="77"/>
        <v>36</v>
      </c>
      <c r="AG73" s="57">
        <f t="shared" si="77"/>
        <v>36</v>
      </c>
      <c r="AH73" s="57">
        <f t="shared" si="77"/>
        <v>36</v>
      </c>
      <c r="AI73" s="57">
        <f t="shared" si="77"/>
        <v>36</v>
      </c>
      <c r="AJ73" s="57">
        <f t="shared" si="77"/>
        <v>36</v>
      </c>
      <c r="AK73" s="57">
        <f t="shared" si="77"/>
        <v>36</v>
      </c>
      <c r="AL73" s="57">
        <f t="shared" si="77"/>
        <v>36</v>
      </c>
      <c r="AM73" s="57">
        <f t="shared" si="77"/>
        <v>36</v>
      </c>
      <c r="AN73" s="57">
        <f t="shared" si="77"/>
        <v>36</v>
      </c>
      <c r="AO73" s="57">
        <f t="shared" si="77"/>
        <v>36</v>
      </c>
      <c r="AP73" s="57">
        <f t="shared" si="77"/>
        <v>36</v>
      </c>
      <c r="AQ73" s="332"/>
      <c r="AR73" s="57">
        <f t="shared" ref="AR73" si="78">AR15</f>
        <v>36</v>
      </c>
      <c r="AS73" s="335"/>
      <c r="AT73" s="335"/>
      <c r="AU73" s="75">
        <f t="shared" ref="AU73" si="79">AU15</f>
        <v>0</v>
      </c>
      <c r="AV73" s="78">
        <f t="shared" si="24"/>
        <v>684</v>
      </c>
      <c r="AW73" s="173"/>
      <c r="AX73" s="173"/>
      <c r="AY73" s="173"/>
      <c r="AZ73" s="173"/>
      <c r="BA73" s="173"/>
      <c r="BB73" s="173"/>
      <c r="BC73" s="173"/>
      <c r="BD73" s="173"/>
      <c r="BE73" s="174"/>
      <c r="BF73" s="66">
        <f t="shared" si="10"/>
        <v>1260</v>
      </c>
    </row>
    <row r="74" spans="1:58" ht="37.5" customHeight="1" thickBot="1">
      <c r="A74" s="232"/>
      <c r="B74" s="229" t="s">
        <v>78</v>
      </c>
      <c r="C74" s="230"/>
      <c r="D74" s="231"/>
      <c r="E74" s="57">
        <f>E16</f>
        <v>18</v>
      </c>
      <c r="F74" s="57">
        <f t="shared" ref="F74:T74" si="80">F16</f>
        <v>18</v>
      </c>
      <c r="G74" s="57">
        <f t="shared" si="80"/>
        <v>18</v>
      </c>
      <c r="H74" s="57">
        <f t="shared" si="80"/>
        <v>18</v>
      </c>
      <c r="I74" s="57">
        <f t="shared" si="80"/>
        <v>18</v>
      </c>
      <c r="J74" s="57">
        <f t="shared" si="80"/>
        <v>18</v>
      </c>
      <c r="K74" s="57">
        <f t="shared" si="80"/>
        <v>18</v>
      </c>
      <c r="L74" s="57">
        <f t="shared" si="80"/>
        <v>18</v>
      </c>
      <c r="M74" s="57">
        <f t="shared" si="80"/>
        <v>18</v>
      </c>
      <c r="N74" s="57">
        <f t="shared" si="80"/>
        <v>18</v>
      </c>
      <c r="O74" s="57">
        <f t="shared" si="80"/>
        <v>18</v>
      </c>
      <c r="P74" s="57">
        <f t="shared" si="80"/>
        <v>18</v>
      </c>
      <c r="Q74" s="57">
        <f t="shared" si="80"/>
        <v>18</v>
      </c>
      <c r="R74" s="57">
        <f t="shared" si="80"/>
        <v>18</v>
      </c>
      <c r="S74" s="57">
        <f t="shared" si="80"/>
        <v>18</v>
      </c>
      <c r="T74" s="57">
        <f t="shared" si="80"/>
        <v>18</v>
      </c>
      <c r="U74" s="75"/>
      <c r="V74" s="328"/>
      <c r="W74" s="55">
        <f t="shared" si="6"/>
        <v>288</v>
      </c>
      <c r="X74" s="57">
        <f t="shared" ref="X74" si="81">X16</f>
        <v>18</v>
      </c>
      <c r="Y74" s="57">
        <f>Y16</f>
        <v>18</v>
      </c>
      <c r="Z74" s="57">
        <f t="shared" ref="Z74:AP74" si="82">Z16</f>
        <v>18</v>
      </c>
      <c r="AA74" s="57">
        <f t="shared" si="82"/>
        <v>18</v>
      </c>
      <c r="AB74" s="57">
        <f t="shared" si="82"/>
        <v>18</v>
      </c>
      <c r="AC74" s="57">
        <f t="shared" si="82"/>
        <v>18</v>
      </c>
      <c r="AD74" s="57">
        <f t="shared" si="82"/>
        <v>18</v>
      </c>
      <c r="AE74" s="57">
        <f t="shared" si="82"/>
        <v>18</v>
      </c>
      <c r="AF74" s="57">
        <f t="shared" si="82"/>
        <v>18</v>
      </c>
      <c r="AG74" s="57">
        <f t="shared" si="82"/>
        <v>18</v>
      </c>
      <c r="AH74" s="57">
        <f t="shared" si="82"/>
        <v>18</v>
      </c>
      <c r="AI74" s="57">
        <f t="shared" si="82"/>
        <v>18</v>
      </c>
      <c r="AJ74" s="57">
        <f t="shared" si="82"/>
        <v>18</v>
      </c>
      <c r="AK74" s="57">
        <f t="shared" si="82"/>
        <v>18</v>
      </c>
      <c r="AL74" s="57">
        <f t="shared" si="82"/>
        <v>18</v>
      </c>
      <c r="AM74" s="57">
        <f t="shared" si="82"/>
        <v>18</v>
      </c>
      <c r="AN74" s="57">
        <f t="shared" si="82"/>
        <v>18</v>
      </c>
      <c r="AO74" s="57">
        <f t="shared" si="82"/>
        <v>18</v>
      </c>
      <c r="AP74" s="57">
        <f t="shared" si="82"/>
        <v>18</v>
      </c>
      <c r="AQ74" s="332"/>
      <c r="AR74" s="57">
        <f t="shared" ref="AR74" si="83">AR16</f>
        <v>18</v>
      </c>
      <c r="AS74" s="335"/>
      <c r="AT74" s="335"/>
      <c r="AU74" s="75">
        <f t="shared" ref="AU74" si="84">AU16</f>
        <v>0</v>
      </c>
      <c r="AV74" s="78">
        <f t="shared" si="24"/>
        <v>342</v>
      </c>
      <c r="AW74" s="173"/>
      <c r="AX74" s="173"/>
      <c r="AY74" s="173"/>
      <c r="AZ74" s="173"/>
      <c r="BA74" s="173"/>
      <c r="BB74" s="173"/>
      <c r="BC74" s="173"/>
      <c r="BD74" s="173"/>
      <c r="BE74" s="174"/>
      <c r="BF74" s="66">
        <f t="shared" si="10"/>
        <v>630</v>
      </c>
    </row>
    <row r="75" spans="1:58" ht="42" customHeight="1" thickBot="1">
      <c r="A75" s="232"/>
      <c r="B75" s="229" t="s">
        <v>78</v>
      </c>
      <c r="C75" s="230"/>
      <c r="D75" s="231"/>
      <c r="E75" s="58">
        <f>E73+E74</f>
        <v>54</v>
      </c>
      <c r="F75" s="58">
        <f t="shared" ref="F75:T75" si="85">F73+F74</f>
        <v>54</v>
      </c>
      <c r="G75" s="58">
        <f t="shared" si="85"/>
        <v>54</v>
      </c>
      <c r="H75" s="58">
        <f t="shared" si="85"/>
        <v>54</v>
      </c>
      <c r="I75" s="58">
        <f t="shared" si="85"/>
        <v>54</v>
      </c>
      <c r="J75" s="58">
        <f t="shared" si="85"/>
        <v>54</v>
      </c>
      <c r="K75" s="58">
        <f t="shared" si="85"/>
        <v>54</v>
      </c>
      <c r="L75" s="58">
        <f t="shared" si="85"/>
        <v>54</v>
      </c>
      <c r="M75" s="58">
        <f t="shared" si="85"/>
        <v>54</v>
      </c>
      <c r="N75" s="58">
        <f t="shared" si="85"/>
        <v>54</v>
      </c>
      <c r="O75" s="58">
        <f t="shared" si="85"/>
        <v>54</v>
      </c>
      <c r="P75" s="58">
        <f t="shared" si="85"/>
        <v>54</v>
      </c>
      <c r="Q75" s="58">
        <f t="shared" si="85"/>
        <v>54</v>
      </c>
      <c r="R75" s="58">
        <f t="shared" si="85"/>
        <v>54</v>
      </c>
      <c r="S75" s="58">
        <f t="shared" si="85"/>
        <v>54</v>
      </c>
      <c r="T75" s="58">
        <f t="shared" si="85"/>
        <v>54</v>
      </c>
      <c r="U75" s="322"/>
      <c r="V75" s="331"/>
      <c r="W75" s="55">
        <f t="shared" si="6"/>
        <v>864</v>
      </c>
      <c r="X75" s="58">
        <f>X73+X74</f>
        <v>54</v>
      </c>
      <c r="Y75" s="58">
        <f>Y73+Y74</f>
        <v>54</v>
      </c>
      <c r="Z75" s="58">
        <f t="shared" ref="Z75:AP75" si="86">Z73+Z74</f>
        <v>54</v>
      </c>
      <c r="AA75" s="58">
        <f t="shared" si="86"/>
        <v>54</v>
      </c>
      <c r="AB75" s="58">
        <f t="shared" si="86"/>
        <v>54</v>
      </c>
      <c r="AC75" s="58">
        <f t="shared" si="86"/>
        <v>54</v>
      </c>
      <c r="AD75" s="58">
        <f t="shared" si="86"/>
        <v>54</v>
      </c>
      <c r="AE75" s="58">
        <f t="shared" si="86"/>
        <v>54</v>
      </c>
      <c r="AF75" s="58">
        <f t="shared" si="86"/>
        <v>54</v>
      </c>
      <c r="AG75" s="58">
        <f t="shared" si="86"/>
        <v>54</v>
      </c>
      <c r="AH75" s="58">
        <f t="shared" si="86"/>
        <v>54</v>
      </c>
      <c r="AI75" s="58">
        <f t="shared" si="86"/>
        <v>54</v>
      </c>
      <c r="AJ75" s="58">
        <f t="shared" si="86"/>
        <v>54</v>
      </c>
      <c r="AK75" s="58">
        <f t="shared" si="86"/>
        <v>54</v>
      </c>
      <c r="AL75" s="58">
        <f t="shared" si="86"/>
        <v>54</v>
      </c>
      <c r="AM75" s="58">
        <f t="shared" si="86"/>
        <v>54</v>
      </c>
      <c r="AN75" s="58">
        <f t="shared" si="86"/>
        <v>54</v>
      </c>
      <c r="AO75" s="58">
        <f t="shared" si="86"/>
        <v>54</v>
      </c>
      <c r="AP75" s="58">
        <f t="shared" si="86"/>
        <v>54</v>
      </c>
      <c r="AQ75" s="334"/>
      <c r="AR75" s="58">
        <f t="shared" ref="AR75" si="87">AR73+AR74</f>
        <v>54</v>
      </c>
      <c r="AS75" s="337"/>
      <c r="AT75" s="337"/>
      <c r="AU75" s="322">
        <f t="shared" ref="AU75" si="88">AU73+AU74</f>
        <v>0</v>
      </c>
      <c r="AV75" s="78">
        <f t="shared" si="24"/>
        <v>1026</v>
      </c>
      <c r="AW75" s="173"/>
      <c r="AX75" s="173"/>
      <c r="AY75" s="173"/>
      <c r="AZ75" s="173"/>
      <c r="BA75" s="173"/>
      <c r="BB75" s="173"/>
      <c r="BC75" s="173"/>
      <c r="BD75" s="173"/>
      <c r="BE75" s="174"/>
      <c r="BF75" s="66">
        <f t="shared" si="10"/>
        <v>1890</v>
      </c>
    </row>
    <row r="76" spans="1:58">
      <c r="A76" s="232"/>
    </row>
    <row r="77" spans="1:58">
      <c r="A77" s="232"/>
    </row>
    <row r="78" spans="1:58" ht="39" customHeight="1">
      <c r="A78" s="232"/>
    </row>
    <row r="79" spans="1:58">
      <c r="A79" s="232"/>
    </row>
    <row r="80" spans="1:58" ht="39" customHeight="1">
      <c r="A80" s="232"/>
    </row>
    <row r="81" spans="1:1">
      <c r="A81" s="232"/>
    </row>
    <row r="82" spans="1:1">
      <c r="A82" s="232"/>
    </row>
    <row r="83" spans="1:1">
      <c r="A83" s="232"/>
    </row>
    <row r="84" spans="1:1" ht="39" customHeight="1">
      <c r="A84" s="232"/>
    </row>
    <row r="85" spans="1:1">
      <c r="A85" s="232"/>
    </row>
    <row r="86" spans="1:1" ht="39" customHeight="1">
      <c r="A86" s="232"/>
    </row>
    <row r="87" spans="1:1">
      <c r="A87" s="232"/>
    </row>
    <row r="88" spans="1:1">
      <c r="A88" s="232"/>
    </row>
    <row r="89" spans="1:1">
      <c r="A89" s="232"/>
    </row>
    <row r="90" spans="1:1" ht="38.25" customHeight="1">
      <c r="A90" s="232"/>
    </row>
    <row r="91" spans="1:1">
      <c r="A91" s="232"/>
    </row>
    <row r="92" spans="1:1" ht="39" customHeight="1">
      <c r="A92" s="232"/>
    </row>
    <row r="93" spans="1:1">
      <c r="A93" s="232"/>
    </row>
    <row r="94" spans="1:1">
      <c r="A94" s="232"/>
    </row>
    <row r="95" spans="1:1">
      <c r="A95" s="232"/>
    </row>
    <row r="96" spans="1:1">
      <c r="A96" s="232"/>
    </row>
    <row r="97" spans="1:1">
      <c r="A97" s="232"/>
    </row>
    <row r="98" spans="1:1">
      <c r="A98" s="232"/>
    </row>
    <row r="99" spans="1:1">
      <c r="A99" s="232"/>
    </row>
    <row r="100" spans="1:1" ht="15.75" thickBot="1">
      <c r="A100" s="234"/>
    </row>
  </sheetData>
  <mergeCells count="86">
    <mergeCell ref="D10:D14"/>
    <mergeCell ref="B27:B28"/>
    <mergeCell ref="C27:C28"/>
    <mergeCell ref="AP10:AR10"/>
    <mergeCell ref="AK10:AN10"/>
    <mergeCell ref="C51:C52"/>
    <mergeCell ref="B45:B46"/>
    <mergeCell ref="C45:C46"/>
    <mergeCell ref="B47:B48"/>
    <mergeCell ref="C47:C48"/>
    <mergeCell ref="B74:D74"/>
    <mergeCell ref="B41:B42"/>
    <mergeCell ref="C41:C42"/>
    <mergeCell ref="B35:B36"/>
    <mergeCell ref="C35:C36"/>
    <mergeCell ref="B37:B38"/>
    <mergeCell ref="C37:C38"/>
    <mergeCell ref="B39:B40"/>
    <mergeCell ref="C39:C40"/>
    <mergeCell ref="B43:B44"/>
    <mergeCell ref="C43:C44"/>
    <mergeCell ref="B49:B50"/>
    <mergeCell ref="C49:C50"/>
    <mergeCell ref="B53:B54"/>
    <mergeCell ref="C53:C54"/>
    <mergeCell ref="B51:B52"/>
    <mergeCell ref="B69:B70"/>
    <mergeCell ref="C69:C70"/>
    <mergeCell ref="B63:B64"/>
    <mergeCell ref="C63:C64"/>
    <mergeCell ref="B71:B72"/>
    <mergeCell ref="C71:C72"/>
    <mergeCell ref="B57:B58"/>
    <mergeCell ref="C57:C58"/>
    <mergeCell ref="B59:B60"/>
    <mergeCell ref="C59:C60"/>
    <mergeCell ref="B67:B68"/>
    <mergeCell ref="C67:C68"/>
    <mergeCell ref="Y10:AA10"/>
    <mergeCell ref="AP1:AY1"/>
    <mergeCell ref="AP4:BE4"/>
    <mergeCell ref="A6:BF6"/>
    <mergeCell ref="AO8:AZ8"/>
    <mergeCell ref="BC10:BE10"/>
    <mergeCell ref="AX10:BA10"/>
    <mergeCell ref="AT10:AV10"/>
    <mergeCell ref="AG10:AI10"/>
    <mergeCell ref="O10:Q10"/>
    <mergeCell ref="A7:BF7"/>
    <mergeCell ref="A5:BF5"/>
    <mergeCell ref="A8:AN8"/>
    <mergeCell ref="A10:A14"/>
    <mergeCell ref="B10:B14"/>
    <mergeCell ref="C10:C14"/>
    <mergeCell ref="C33:C34"/>
    <mergeCell ref="B33:B34"/>
    <mergeCell ref="X9:AD9"/>
    <mergeCell ref="S10:V10"/>
    <mergeCell ref="B15:B16"/>
    <mergeCell ref="C15:C16"/>
    <mergeCell ref="C19:C20"/>
    <mergeCell ref="C17:C18"/>
    <mergeCell ref="B21:B22"/>
    <mergeCell ref="B17:B18"/>
    <mergeCell ref="C21:C22"/>
    <mergeCell ref="F10:H10"/>
    <mergeCell ref="E11:BE11"/>
    <mergeCell ref="E13:BE13"/>
    <mergeCell ref="J10:M10"/>
    <mergeCell ref="AC10:AE10"/>
    <mergeCell ref="B75:D75"/>
    <mergeCell ref="A15:A100"/>
    <mergeCell ref="B23:B24"/>
    <mergeCell ref="C23:C24"/>
    <mergeCell ref="B25:B26"/>
    <mergeCell ref="C25:C26"/>
    <mergeCell ref="B19:B20"/>
    <mergeCell ref="B29:B30"/>
    <mergeCell ref="C29:C30"/>
    <mergeCell ref="B31:B32"/>
    <mergeCell ref="C31:C32"/>
    <mergeCell ref="B55:B56"/>
    <mergeCell ref="C55:C56"/>
    <mergeCell ref="B61:B62"/>
    <mergeCell ref="C61:C62"/>
    <mergeCell ref="B73:D73"/>
  </mergeCells>
  <hyperlinks>
    <hyperlink ref="BF10" location="_ftn1" display="_ftn1"/>
  </hyperlinks>
  <pageMargins left="0.7" right="0.7" top="0.75" bottom="0.75" header="0.3" footer="0.3"/>
  <pageSetup paperSize="9" scale="4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0"/>
  <sheetViews>
    <sheetView tabSelected="1" topLeftCell="A10" zoomScale="80" zoomScaleNormal="80" workbookViewId="0">
      <selection activeCell="AB17" sqref="AB17"/>
    </sheetView>
  </sheetViews>
  <sheetFormatPr defaultRowHeight="15"/>
  <cols>
    <col min="1" max="1" width="4.28515625" customWidth="1"/>
    <col min="3" max="3" width="19.7109375" customWidth="1"/>
    <col min="4" max="4" width="10.28515625" customWidth="1"/>
    <col min="5" max="5" width="4.5703125" customWidth="1"/>
    <col min="6" max="21" width="4.42578125" customWidth="1"/>
    <col min="22" max="22" width="6.7109375" customWidth="1"/>
    <col min="23" max="23" width="4.85546875" customWidth="1"/>
    <col min="24" max="24" width="5.5703125" customWidth="1"/>
    <col min="25" max="25" width="4" customWidth="1"/>
    <col min="26" max="27" width="4.140625" customWidth="1"/>
    <col min="28" max="28" width="5.28515625" customWidth="1"/>
    <col min="29" max="29" width="4.5703125" customWidth="1"/>
    <col min="30" max="30" width="4.140625" customWidth="1"/>
    <col min="31" max="31" width="4" customWidth="1"/>
    <col min="32" max="32" width="4.140625" customWidth="1"/>
    <col min="33" max="33" width="4" customWidth="1"/>
    <col min="34" max="34" width="4.140625" customWidth="1"/>
    <col min="35" max="35" width="4.5703125" customWidth="1"/>
    <col min="36" max="41" width="4.42578125" customWidth="1"/>
    <col min="42" max="42" width="7.140625" customWidth="1"/>
    <col min="43" max="43" width="5.42578125" customWidth="1"/>
    <col min="44" max="44" width="4.140625" customWidth="1"/>
    <col min="45" max="45" width="4" customWidth="1"/>
    <col min="46" max="46" width="4.5703125" customWidth="1"/>
    <col min="47" max="47" width="4" customWidth="1"/>
    <col min="48" max="48" width="4.140625" customWidth="1"/>
    <col min="49" max="49" width="4.42578125" customWidth="1"/>
    <col min="50" max="50" width="5" customWidth="1"/>
    <col min="51" max="52" width="4.42578125" customWidth="1"/>
    <col min="53" max="53" width="4.28515625" customWidth="1"/>
    <col min="54" max="54" width="4.42578125" customWidth="1"/>
    <col min="55" max="55" width="4.28515625" customWidth="1"/>
    <col min="56" max="56" width="4.140625" customWidth="1"/>
    <col min="57" max="57" width="4.28515625" customWidth="1"/>
    <col min="58" max="58" width="4.42578125" customWidth="1"/>
    <col min="59" max="59" width="4.140625" customWidth="1"/>
    <col min="60" max="60" width="8" customWidth="1"/>
  </cols>
  <sheetData>
    <row r="1" spans="1:60">
      <c r="A1" s="20"/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6" t="s">
        <v>0</v>
      </c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"/>
      <c r="BC1" s="21"/>
      <c r="BD1" s="21"/>
      <c r="BE1" s="21"/>
      <c r="BF1" s="21"/>
      <c r="BG1" s="21"/>
      <c r="BH1" s="21"/>
    </row>
    <row r="2" spans="1:60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" t="s">
        <v>1</v>
      </c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>
      <c r="A3" s="20"/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" t="s">
        <v>2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>
      <c r="A4" s="20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95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1"/>
    </row>
    <row r="5" spans="1:60" ht="18.75">
      <c r="A5" s="288" t="s">
        <v>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</row>
    <row r="6" spans="1:60" ht="18.75">
      <c r="A6" s="275" t="s">
        <v>102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</row>
    <row r="7" spans="1:60" ht="18.75">
      <c r="A7" s="59"/>
      <c r="B7" s="275" t="s">
        <v>106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60"/>
      <c r="BG7" s="60"/>
      <c r="BH7" s="60"/>
    </row>
    <row r="8" spans="1:60" ht="19.5" thickBot="1">
      <c r="A8" s="59"/>
      <c r="B8" s="19"/>
      <c r="C8" s="275" t="s">
        <v>107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19"/>
      <c r="BD8" s="19"/>
      <c r="BE8" s="19"/>
      <c r="BF8" s="60"/>
      <c r="BG8" s="60"/>
      <c r="BH8" s="60"/>
    </row>
    <row r="9" spans="1:60" ht="19.5" thickBot="1">
      <c r="A9" s="59"/>
      <c r="B9" s="291" t="s">
        <v>136</v>
      </c>
      <c r="C9" s="291"/>
      <c r="D9" s="291"/>
      <c r="E9" s="291"/>
      <c r="F9" s="291"/>
      <c r="G9" s="29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9"/>
      <c r="W9" s="19"/>
      <c r="X9" s="256" t="s">
        <v>61</v>
      </c>
      <c r="Y9" s="257"/>
      <c r="Z9" s="257"/>
      <c r="AA9" s="257"/>
      <c r="AB9" s="257"/>
      <c r="AC9" s="257"/>
      <c r="AD9" s="258"/>
      <c r="AE9" s="19"/>
      <c r="AF9" s="19"/>
      <c r="AG9" s="19"/>
      <c r="AH9" s="19"/>
      <c r="AI9" s="19"/>
      <c r="AJ9" s="19"/>
      <c r="AK9" s="19"/>
      <c r="AL9" s="19"/>
      <c r="AM9" s="176"/>
      <c r="AN9" s="176"/>
      <c r="AO9" s="176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60"/>
      <c r="BG9" s="60"/>
      <c r="BH9" s="60"/>
    </row>
    <row r="10" spans="1:60" ht="131.25" thickBot="1">
      <c r="A10" s="289" t="s">
        <v>6</v>
      </c>
      <c r="B10" s="289" t="s">
        <v>7</v>
      </c>
      <c r="C10" s="289" t="s">
        <v>8</v>
      </c>
      <c r="D10" s="289" t="s">
        <v>9</v>
      </c>
      <c r="E10" s="27" t="s">
        <v>150</v>
      </c>
      <c r="F10" s="259" t="s">
        <v>10</v>
      </c>
      <c r="G10" s="260"/>
      <c r="H10" s="261"/>
      <c r="I10" s="28" t="s">
        <v>151</v>
      </c>
      <c r="J10" s="259" t="s">
        <v>11</v>
      </c>
      <c r="K10" s="260"/>
      <c r="L10" s="260"/>
      <c r="M10" s="261"/>
      <c r="N10" s="28" t="s">
        <v>152</v>
      </c>
      <c r="O10" s="259" t="s">
        <v>12</v>
      </c>
      <c r="P10" s="260"/>
      <c r="Q10" s="260"/>
      <c r="R10" s="29" t="s">
        <v>99</v>
      </c>
      <c r="S10" s="259" t="s">
        <v>13</v>
      </c>
      <c r="T10" s="260"/>
      <c r="U10" s="260"/>
      <c r="V10" s="260"/>
      <c r="W10" s="92" t="s">
        <v>153</v>
      </c>
      <c r="X10" s="48" t="s">
        <v>154</v>
      </c>
      <c r="Y10" s="259" t="s">
        <v>14</v>
      </c>
      <c r="Z10" s="260"/>
      <c r="AA10" s="261"/>
      <c r="AB10" s="49" t="s">
        <v>155</v>
      </c>
      <c r="AC10" s="259" t="s">
        <v>15</v>
      </c>
      <c r="AD10" s="260"/>
      <c r="AE10" s="261"/>
      <c r="AF10" s="48" t="s">
        <v>156</v>
      </c>
      <c r="AG10" s="259" t="s">
        <v>16</v>
      </c>
      <c r="AH10" s="260"/>
      <c r="AI10" s="294"/>
      <c r="AJ10" s="122" t="s">
        <v>157</v>
      </c>
      <c r="AK10" s="290" t="s">
        <v>17</v>
      </c>
      <c r="AL10" s="260"/>
      <c r="AM10" s="260"/>
      <c r="AN10" s="260"/>
      <c r="AO10" s="260"/>
      <c r="AP10" s="260"/>
      <c r="AQ10" s="259" t="s">
        <v>18</v>
      </c>
      <c r="AR10" s="260"/>
      <c r="AS10" s="261"/>
      <c r="AT10" s="32" t="s">
        <v>158</v>
      </c>
      <c r="AU10" s="259" t="s">
        <v>19</v>
      </c>
      <c r="AV10" s="260"/>
      <c r="AW10" s="260"/>
      <c r="AX10" s="33" t="s">
        <v>159</v>
      </c>
      <c r="AY10" s="259" t="s">
        <v>20</v>
      </c>
      <c r="AZ10" s="260"/>
      <c r="BA10" s="260"/>
      <c r="BB10" s="261"/>
      <c r="BC10" s="91" t="s">
        <v>160</v>
      </c>
      <c r="BD10" s="259" t="s">
        <v>21</v>
      </c>
      <c r="BE10" s="260"/>
      <c r="BF10" s="260"/>
      <c r="BG10" s="261"/>
      <c r="BH10" s="61" t="s">
        <v>48</v>
      </c>
    </row>
    <row r="11" spans="1:60" ht="19.5" thickBot="1">
      <c r="A11" s="289"/>
      <c r="B11" s="289"/>
      <c r="C11" s="289"/>
      <c r="D11" s="289"/>
      <c r="E11" s="270" t="s">
        <v>22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62"/>
    </row>
    <row r="12" spans="1:60" ht="21" thickBot="1">
      <c r="A12" s="289"/>
      <c r="B12" s="289"/>
      <c r="C12" s="289"/>
      <c r="D12" s="289"/>
      <c r="E12" s="36">
        <v>35</v>
      </c>
      <c r="F12" s="37">
        <v>36</v>
      </c>
      <c r="G12" s="37">
        <v>37</v>
      </c>
      <c r="H12" s="37">
        <v>38</v>
      </c>
      <c r="I12" s="37">
        <v>39</v>
      </c>
      <c r="J12" s="37">
        <v>40</v>
      </c>
      <c r="K12" s="37">
        <v>41</v>
      </c>
      <c r="L12" s="38">
        <v>42</v>
      </c>
      <c r="M12" s="38">
        <v>43</v>
      </c>
      <c r="N12" s="39">
        <v>44</v>
      </c>
      <c r="O12" s="38">
        <v>45</v>
      </c>
      <c r="P12" s="38">
        <v>46</v>
      </c>
      <c r="Q12" s="38">
        <v>47</v>
      </c>
      <c r="R12" s="38">
        <v>48</v>
      </c>
      <c r="S12" s="38">
        <v>49</v>
      </c>
      <c r="T12" s="38">
        <v>50</v>
      </c>
      <c r="U12" s="38"/>
      <c r="V12" s="38">
        <v>51</v>
      </c>
      <c r="W12" s="40">
        <v>52</v>
      </c>
      <c r="X12" s="38">
        <v>1</v>
      </c>
      <c r="Y12" s="38">
        <v>2</v>
      </c>
      <c r="Z12" s="38">
        <v>3</v>
      </c>
      <c r="AA12" s="38">
        <v>4</v>
      </c>
      <c r="AB12" s="38">
        <v>5</v>
      </c>
      <c r="AC12" s="38">
        <v>6</v>
      </c>
      <c r="AD12" s="38">
        <v>7</v>
      </c>
      <c r="AE12" s="38">
        <v>8</v>
      </c>
      <c r="AF12" s="38">
        <v>9</v>
      </c>
      <c r="AG12" s="38">
        <v>10</v>
      </c>
      <c r="AH12" s="38">
        <v>11</v>
      </c>
      <c r="AI12" s="37">
        <v>12</v>
      </c>
      <c r="AJ12" s="37">
        <v>13</v>
      </c>
      <c r="AK12" s="37">
        <v>14</v>
      </c>
      <c r="AL12" s="37">
        <v>15</v>
      </c>
      <c r="AM12" s="37"/>
      <c r="AN12" s="37"/>
      <c r="AO12" s="37"/>
      <c r="AP12" s="38">
        <v>16</v>
      </c>
      <c r="AQ12" s="37">
        <v>19</v>
      </c>
      <c r="AR12" s="37">
        <v>20</v>
      </c>
      <c r="AS12" s="37">
        <v>21</v>
      </c>
      <c r="AT12" s="37">
        <v>22</v>
      </c>
      <c r="AU12" s="37">
        <v>23</v>
      </c>
      <c r="AV12" s="37">
        <v>24</v>
      </c>
      <c r="AW12" s="37">
        <v>25</v>
      </c>
      <c r="AX12" s="37">
        <v>26</v>
      </c>
      <c r="AY12" s="37">
        <v>27</v>
      </c>
      <c r="AZ12" s="37">
        <v>28</v>
      </c>
      <c r="BA12" s="41">
        <v>29</v>
      </c>
      <c r="BB12" s="37">
        <v>30</v>
      </c>
      <c r="BC12" s="37">
        <v>31</v>
      </c>
      <c r="BD12" s="37">
        <v>32</v>
      </c>
      <c r="BE12" s="37">
        <v>33</v>
      </c>
      <c r="BF12" s="37">
        <v>34</v>
      </c>
      <c r="BG12" s="42">
        <v>35</v>
      </c>
      <c r="BH12" s="63"/>
    </row>
    <row r="13" spans="1:60" ht="19.5" thickBot="1">
      <c r="A13" s="289"/>
      <c r="B13" s="289"/>
      <c r="C13" s="289"/>
      <c r="D13" s="289"/>
      <c r="E13" s="271" t="s">
        <v>23</v>
      </c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63"/>
    </row>
    <row r="14" spans="1:60" ht="21" thickBot="1">
      <c r="A14" s="289"/>
      <c r="B14" s="289"/>
      <c r="C14" s="289"/>
      <c r="D14" s="289"/>
      <c r="E14" s="44">
        <v>1</v>
      </c>
      <c r="F14" s="44">
        <v>2</v>
      </c>
      <c r="G14" s="44">
        <v>3</v>
      </c>
      <c r="H14" s="44">
        <v>4</v>
      </c>
      <c r="I14" s="44">
        <v>5</v>
      </c>
      <c r="J14" s="44">
        <v>6</v>
      </c>
      <c r="K14" s="44">
        <v>7</v>
      </c>
      <c r="L14" s="45">
        <v>8</v>
      </c>
      <c r="M14" s="45">
        <v>9</v>
      </c>
      <c r="N14" s="45">
        <v>10</v>
      </c>
      <c r="O14" s="45">
        <v>11</v>
      </c>
      <c r="P14" s="45">
        <v>12</v>
      </c>
      <c r="Q14" s="46">
        <v>13</v>
      </c>
      <c r="R14" s="45">
        <v>14</v>
      </c>
      <c r="S14" s="45">
        <v>15</v>
      </c>
      <c r="T14" s="45">
        <v>16</v>
      </c>
      <c r="U14" s="45">
        <v>17</v>
      </c>
      <c r="V14" s="45">
        <v>18</v>
      </c>
      <c r="W14" s="46">
        <v>19</v>
      </c>
      <c r="X14" s="45">
        <v>20</v>
      </c>
      <c r="Y14" s="45">
        <v>21</v>
      </c>
      <c r="Z14" s="45">
        <v>22</v>
      </c>
      <c r="AA14" s="45">
        <v>23</v>
      </c>
      <c r="AB14" s="45">
        <v>24</v>
      </c>
      <c r="AC14" s="45">
        <v>25</v>
      </c>
      <c r="AD14" s="45">
        <v>26</v>
      </c>
      <c r="AE14" s="45">
        <v>27</v>
      </c>
      <c r="AF14" s="45">
        <v>28</v>
      </c>
      <c r="AG14" s="45">
        <v>29</v>
      </c>
      <c r="AH14" s="45">
        <v>30</v>
      </c>
      <c r="AI14" s="45">
        <v>31</v>
      </c>
      <c r="AJ14" s="45">
        <v>32</v>
      </c>
      <c r="AK14" s="45">
        <v>33</v>
      </c>
      <c r="AL14" s="45">
        <v>34</v>
      </c>
      <c r="AM14" s="45">
        <v>35</v>
      </c>
      <c r="AN14" s="48">
        <v>36</v>
      </c>
      <c r="AO14" s="48">
        <v>37</v>
      </c>
      <c r="AP14" s="48" t="s">
        <v>222</v>
      </c>
      <c r="AQ14" s="48">
        <v>38</v>
      </c>
      <c r="AR14" s="49">
        <v>39</v>
      </c>
      <c r="AS14" s="50">
        <v>40</v>
      </c>
      <c r="AT14" s="51">
        <v>41</v>
      </c>
      <c r="AU14" s="51">
        <v>42</v>
      </c>
      <c r="AV14" s="51">
        <v>43</v>
      </c>
      <c r="AW14" s="44">
        <v>44</v>
      </c>
      <c r="AX14" s="44">
        <v>45</v>
      </c>
      <c r="AY14" s="44">
        <v>48</v>
      </c>
      <c r="AZ14" s="44">
        <v>46</v>
      </c>
      <c r="BA14" s="358">
        <v>47</v>
      </c>
      <c r="BB14" s="358">
        <v>48</v>
      </c>
      <c r="BC14" s="358">
        <v>49</v>
      </c>
      <c r="BD14" s="52">
        <v>50</v>
      </c>
      <c r="BE14" s="53">
        <v>51</v>
      </c>
      <c r="BF14" s="53">
        <v>52</v>
      </c>
      <c r="BG14" s="53">
        <v>53</v>
      </c>
      <c r="BH14" s="64"/>
    </row>
    <row r="15" spans="1:60" ht="24.75" customHeight="1" thickBot="1">
      <c r="A15" s="297" t="s">
        <v>62</v>
      </c>
      <c r="B15" s="262" t="s">
        <v>39</v>
      </c>
      <c r="C15" s="262" t="s">
        <v>40</v>
      </c>
      <c r="D15" s="101" t="s">
        <v>27</v>
      </c>
      <c r="E15" s="93">
        <f t="shared" ref="E15:K16" si="0">E17+E23</f>
        <v>36</v>
      </c>
      <c r="F15" s="93">
        <f t="shared" si="0"/>
        <v>36</v>
      </c>
      <c r="G15" s="93">
        <f t="shared" si="0"/>
        <v>36</v>
      </c>
      <c r="H15" s="93">
        <f t="shared" si="0"/>
        <v>36</v>
      </c>
      <c r="I15" s="93">
        <f t="shared" si="0"/>
        <v>36</v>
      </c>
      <c r="J15" s="93">
        <f t="shared" si="0"/>
        <v>36</v>
      </c>
      <c r="K15" s="93">
        <f t="shared" si="0"/>
        <v>36</v>
      </c>
      <c r="L15" s="342"/>
      <c r="M15" s="342"/>
      <c r="N15" s="93">
        <f t="shared" ref="N15:T15" si="1">N17+N23</f>
        <v>36</v>
      </c>
      <c r="O15" s="93">
        <f t="shared" si="1"/>
        <v>36</v>
      </c>
      <c r="P15" s="93">
        <f t="shared" si="1"/>
        <v>36</v>
      </c>
      <c r="Q15" s="93">
        <f t="shared" si="1"/>
        <v>36</v>
      </c>
      <c r="R15" s="93">
        <f t="shared" si="1"/>
        <v>36</v>
      </c>
      <c r="S15" s="93">
        <f t="shared" si="1"/>
        <v>36</v>
      </c>
      <c r="T15" s="93">
        <f t="shared" si="1"/>
        <v>36</v>
      </c>
      <c r="U15" s="338"/>
      <c r="V15" s="172">
        <f>SUM(E15:T15)</f>
        <v>504</v>
      </c>
      <c r="W15" s="177"/>
      <c r="X15" s="93">
        <f t="shared" ref="X15" si="2">X17+X23</f>
        <v>36</v>
      </c>
      <c r="Y15" s="93">
        <f t="shared" ref="Y15:AB16" si="3">Y17+Y23</f>
        <v>36</v>
      </c>
      <c r="Z15" s="93">
        <f t="shared" si="3"/>
        <v>36</v>
      </c>
      <c r="AA15" s="93">
        <f t="shared" si="3"/>
        <v>36</v>
      </c>
      <c r="AB15" s="93">
        <f t="shared" si="3"/>
        <v>36</v>
      </c>
      <c r="AC15" s="342"/>
      <c r="AD15" s="93">
        <f t="shared" ref="AD15" si="4">AD17+AD23</f>
        <v>36</v>
      </c>
      <c r="AE15" s="93">
        <f t="shared" ref="AE15:AF15" si="5">AE17+AE23</f>
        <v>36</v>
      </c>
      <c r="AF15" s="93">
        <f t="shared" si="5"/>
        <v>36</v>
      </c>
      <c r="AG15" s="338"/>
      <c r="AH15" s="338"/>
      <c r="AI15" s="338"/>
      <c r="AJ15" s="93">
        <f t="shared" ref="AJ15" si="6">AJ17+AJ23</f>
        <v>36</v>
      </c>
      <c r="AK15" s="97"/>
      <c r="AL15" s="350"/>
      <c r="AM15" s="350"/>
      <c r="AN15" s="350"/>
      <c r="AO15" s="350"/>
      <c r="AP15" s="78">
        <f>AP17+AP23</f>
        <v>324</v>
      </c>
      <c r="AQ15" s="355"/>
      <c r="AR15" s="355"/>
      <c r="AS15" s="355"/>
      <c r="AT15" s="355"/>
      <c r="AU15" s="357"/>
      <c r="AV15" s="357"/>
      <c r="AW15" s="180"/>
      <c r="AX15" s="179"/>
      <c r="AY15" s="180"/>
      <c r="AZ15" s="180"/>
      <c r="BA15" s="180"/>
      <c r="BB15" s="180"/>
      <c r="BC15" s="180"/>
      <c r="BD15" s="180"/>
      <c r="BE15" s="180"/>
      <c r="BF15" s="181"/>
      <c r="BG15" s="182"/>
      <c r="BH15" s="56">
        <f>AP15+V15</f>
        <v>828</v>
      </c>
    </row>
    <row r="16" spans="1:60" ht="24.75" customHeight="1" thickBot="1">
      <c r="A16" s="232"/>
      <c r="B16" s="263"/>
      <c r="C16" s="263"/>
      <c r="D16" s="101" t="s">
        <v>28</v>
      </c>
      <c r="E16" s="93">
        <f t="shared" si="0"/>
        <v>18</v>
      </c>
      <c r="F16" s="93">
        <f t="shared" si="0"/>
        <v>18</v>
      </c>
      <c r="G16" s="93">
        <f t="shared" si="0"/>
        <v>18</v>
      </c>
      <c r="H16" s="93">
        <f t="shared" si="0"/>
        <v>18</v>
      </c>
      <c r="I16" s="93">
        <f t="shared" si="0"/>
        <v>18</v>
      </c>
      <c r="J16" s="93">
        <f t="shared" si="0"/>
        <v>18</v>
      </c>
      <c r="K16" s="93">
        <f t="shared" si="0"/>
        <v>18</v>
      </c>
      <c r="L16" s="342"/>
      <c r="M16" s="342"/>
      <c r="N16" s="93">
        <f t="shared" ref="N16:T16" si="7">N18+N24</f>
        <v>18</v>
      </c>
      <c r="O16" s="93">
        <f t="shared" si="7"/>
        <v>18</v>
      </c>
      <c r="P16" s="93">
        <f t="shared" si="7"/>
        <v>18</v>
      </c>
      <c r="Q16" s="93">
        <f t="shared" si="7"/>
        <v>18</v>
      </c>
      <c r="R16" s="93">
        <f t="shared" si="7"/>
        <v>18</v>
      </c>
      <c r="S16" s="93">
        <f t="shared" si="7"/>
        <v>18</v>
      </c>
      <c r="T16" s="93">
        <f t="shared" si="7"/>
        <v>18</v>
      </c>
      <c r="U16" s="338"/>
      <c r="V16" s="172">
        <f t="shared" ref="V16:V66" si="8">SUM(E16:T16)</f>
        <v>252</v>
      </c>
      <c r="W16" s="177"/>
      <c r="X16" s="93">
        <f t="shared" ref="X16" si="9">X18+X24</f>
        <v>18</v>
      </c>
      <c r="Y16" s="93">
        <f t="shared" si="3"/>
        <v>18</v>
      </c>
      <c r="Z16" s="93">
        <f t="shared" si="3"/>
        <v>18</v>
      </c>
      <c r="AA16" s="93">
        <f t="shared" si="3"/>
        <v>18</v>
      </c>
      <c r="AB16" s="93">
        <f t="shared" si="3"/>
        <v>18</v>
      </c>
      <c r="AC16" s="342"/>
      <c r="AD16" s="93">
        <f t="shared" ref="AD16" si="10">AD18+AD24</f>
        <v>18</v>
      </c>
      <c r="AE16" s="93">
        <f t="shared" ref="AE16:AF16" si="11">AE18+AE24</f>
        <v>18</v>
      </c>
      <c r="AF16" s="93">
        <f t="shared" si="11"/>
        <v>18</v>
      </c>
      <c r="AG16" s="338"/>
      <c r="AH16" s="338"/>
      <c r="AI16" s="338"/>
      <c r="AJ16" s="93">
        <f t="shared" ref="AJ16" si="12">AJ18+AJ24</f>
        <v>18</v>
      </c>
      <c r="AK16" s="97"/>
      <c r="AL16" s="350"/>
      <c r="AM16" s="350"/>
      <c r="AN16" s="350"/>
      <c r="AO16" s="350"/>
      <c r="AP16" s="78">
        <f>AP18+AP24</f>
        <v>162</v>
      </c>
      <c r="AQ16" s="355"/>
      <c r="AR16" s="355"/>
      <c r="AS16" s="355"/>
      <c r="AT16" s="355"/>
      <c r="AU16" s="357"/>
      <c r="AV16" s="357"/>
      <c r="AW16" s="180"/>
      <c r="AX16" s="179"/>
      <c r="AY16" s="180"/>
      <c r="AZ16" s="180"/>
      <c r="BA16" s="180"/>
      <c r="BB16" s="180"/>
      <c r="BC16" s="180"/>
      <c r="BD16" s="180"/>
      <c r="BE16" s="180"/>
      <c r="BF16" s="181"/>
      <c r="BG16" s="182"/>
      <c r="BH16" s="56">
        <f t="shared" ref="BH16:BH66" si="13">V16+AP16</f>
        <v>414</v>
      </c>
    </row>
    <row r="17" spans="1:60" ht="24.75" customHeight="1" thickBot="1">
      <c r="A17" s="232"/>
      <c r="B17" s="298" t="s">
        <v>41</v>
      </c>
      <c r="C17" s="298" t="s">
        <v>42</v>
      </c>
      <c r="D17" s="104" t="s">
        <v>27</v>
      </c>
      <c r="E17" s="94">
        <f>E19+E21</f>
        <v>4</v>
      </c>
      <c r="F17" s="94">
        <f t="shared" ref="F17:I17" si="14">F19+F21</f>
        <v>4</v>
      </c>
      <c r="G17" s="94">
        <f t="shared" si="14"/>
        <v>4</v>
      </c>
      <c r="H17" s="94">
        <f t="shared" si="14"/>
        <v>4</v>
      </c>
      <c r="I17" s="94">
        <f t="shared" si="14"/>
        <v>4</v>
      </c>
      <c r="J17" s="94">
        <f t="shared" ref="J17:K17" si="15">J19+J21</f>
        <v>4</v>
      </c>
      <c r="K17" s="94">
        <f t="shared" si="15"/>
        <v>4</v>
      </c>
      <c r="L17" s="342"/>
      <c r="M17" s="342"/>
      <c r="N17" s="94">
        <f t="shared" ref="N17:T17" si="16">N19+N21</f>
        <v>2</v>
      </c>
      <c r="O17" s="94">
        <f t="shared" si="16"/>
        <v>2</v>
      </c>
      <c r="P17" s="94">
        <f t="shared" si="16"/>
        <v>4</v>
      </c>
      <c r="Q17" s="94">
        <f t="shared" si="16"/>
        <v>4</v>
      </c>
      <c r="R17" s="94">
        <f t="shared" si="16"/>
        <v>4</v>
      </c>
      <c r="S17" s="94">
        <f t="shared" si="16"/>
        <v>4</v>
      </c>
      <c r="T17" s="94">
        <f t="shared" si="16"/>
        <v>4</v>
      </c>
      <c r="U17" s="338"/>
      <c r="V17" s="172">
        <f t="shared" si="8"/>
        <v>52</v>
      </c>
      <c r="W17" s="177"/>
      <c r="X17" s="94">
        <f>X19+X21</f>
        <v>6</v>
      </c>
      <c r="Y17" s="94">
        <f>Y19+Y21</f>
        <v>6</v>
      </c>
      <c r="Z17" s="94">
        <f t="shared" ref="Z17:AB17" si="17">Z19+Z21</f>
        <v>4</v>
      </c>
      <c r="AA17" s="94">
        <f t="shared" si="17"/>
        <v>4</v>
      </c>
      <c r="AB17" s="94">
        <f t="shared" si="17"/>
        <v>4</v>
      </c>
      <c r="AC17" s="342"/>
      <c r="AD17" s="94">
        <f t="shared" ref="AD17" si="18">AD19+AD21</f>
        <v>6</v>
      </c>
      <c r="AE17" s="94">
        <f t="shared" ref="AE17:AF17" si="19">AE19+AE21</f>
        <v>6</v>
      </c>
      <c r="AF17" s="94">
        <f t="shared" si="19"/>
        <v>4</v>
      </c>
      <c r="AG17" s="338"/>
      <c r="AH17" s="338"/>
      <c r="AI17" s="338"/>
      <c r="AJ17" s="94">
        <f t="shared" ref="AJ17" si="20">AJ19+AJ21</f>
        <v>4</v>
      </c>
      <c r="AK17" s="99"/>
      <c r="AL17" s="352"/>
      <c r="AM17" s="352"/>
      <c r="AN17" s="352"/>
      <c r="AO17" s="352"/>
      <c r="AP17" s="78">
        <f>AJ17+AF17+AE17+AD17+AB17+AA17+Z17+Y17+X17</f>
        <v>44</v>
      </c>
      <c r="AQ17" s="355"/>
      <c r="AR17" s="355"/>
      <c r="AS17" s="355"/>
      <c r="AT17" s="355"/>
      <c r="AU17" s="357"/>
      <c r="AV17" s="357"/>
      <c r="AW17" s="180"/>
      <c r="AX17" s="179"/>
      <c r="AY17" s="180"/>
      <c r="AZ17" s="180"/>
      <c r="BA17" s="180"/>
      <c r="BB17" s="180"/>
      <c r="BC17" s="180"/>
      <c r="BD17" s="180"/>
      <c r="BE17" s="180"/>
      <c r="BF17" s="181"/>
      <c r="BG17" s="182"/>
      <c r="BH17" s="56">
        <f t="shared" si="13"/>
        <v>96</v>
      </c>
    </row>
    <row r="18" spans="1:60" ht="36" customHeight="1" thickBot="1">
      <c r="A18" s="232"/>
      <c r="B18" s="299"/>
      <c r="C18" s="299"/>
      <c r="D18" s="104" t="s">
        <v>28</v>
      </c>
      <c r="E18" s="96">
        <f>E20+E22</f>
        <v>2</v>
      </c>
      <c r="F18" s="96">
        <f t="shared" ref="F18:I18" si="21">F20+F22</f>
        <v>2</v>
      </c>
      <c r="G18" s="96">
        <f t="shared" si="21"/>
        <v>2</v>
      </c>
      <c r="H18" s="96">
        <f t="shared" si="21"/>
        <v>2</v>
      </c>
      <c r="I18" s="96">
        <f t="shared" si="21"/>
        <v>2</v>
      </c>
      <c r="J18" s="96">
        <f t="shared" ref="J18:K18" si="22">J20+J22</f>
        <v>2</v>
      </c>
      <c r="K18" s="96">
        <f t="shared" si="22"/>
        <v>2</v>
      </c>
      <c r="L18" s="343"/>
      <c r="M18" s="343"/>
      <c r="N18" s="96">
        <f t="shared" ref="N18:T18" si="23">N20+N22</f>
        <v>1</v>
      </c>
      <c r="O18" s="96">
        <f t="shared" si="23"/>
        <v>1</v>
      </c>
      <c r="P18" s="96">
        <f t="shared" si="23"/>
        <v>2</v>
      </c>
      <c r="Q18" s="96">
        <f t="shared" si="23"/>
        <v>2</v>
      </c>
      <c r="R18" s="96">
        <f t="shared" si="23"/>
        <v>2</v>
      </c>
      <c r="S18" s="96">
        <f t="shared" si="23"/>
        <v>2</v>
      </c>
      <c r="T18" s="96">
        <f t="shared" si="23"/>
        <v>2</v>
      </c>
      <c r="U18" s="339"/>
      <c r="V18" s="172">
        <f t="shared" si="8"/>
        <v>26</v>
      </c>
      <c r="W18" s="177"/>
      <c r="X18" s="96">
        <f>X22</f>
        <v>3</v>
      </c>
      <c r="Y18" s="96">
        <f>Y22</f>
        <v>3</v>
      </c>
      <c r="Z18" s="96">
        <f t="shared" ref="Z18:AB18" si="24">Z22</f>
        <v>2</v>
      </c>
      <c r="AA18" s="96">
        <f t="shared" si="24"/>
        <v>2</v>
      </c>
      <c r="AB18" s="96">
        <f t="shared" si="24"/>
        <v>2</v>
      </c>
      <c r="AC18" s="343"/>
      <c r="AD18" s="96">
        <f t="shared" ref="AD18" si="25">AD22</f>
        <v>3</v>
      </c>
      <c r="AE18" s="96">
        <f t="shared" ref="AE18:AF18" si="26">AE22</f>
        <v>3</v>
      </c>
      <c r="AF18" s="96">
        <f t="shared" si="26"/>
        <v>2</v>
      </c>
      <c r="AG18" s="339"/>
      <c r="AH18" s="339"/>
      <c r="AI18" s="339"/>
      <c r="AJ18" s="96">
        <f t="shared" ref="AJ18" si="27">AJ22</f>
        <v>2</v>
      </c>
      <c r="AK18" s="97"/>
      <c r="AL18" s="350"/>
      <c r="AM18" s="350"/>
      <c r="AN18" s="350"/>
      <c r="AO18" s="350"/>
      <c r="AP18" s="78">
        <f>AJ18+AF18+AE18+AD18+AB18+AA18+Z18+Y18+X18</f>
        <v>22</v>
      </c>
      <c r="AQ18" s="355"/>
      <c r="AR18" s="355"/>
      <c r="AS18" s="355"/>
      <c r="AT18" s="355"/>
      <c r="AU18" s="357"/>
      <c r="AV18" s="357"/>
      <c r="AW18" s="180"/>
      <c r="AX18" s="179"/>
      <c r="AY18" s="180"/>
      <c r="AZ18" s="180"/>
      <c r="BA18" s="180"/>
      <c r="BB18" s="180"/>
      <c r="BC18" s="180"/>
      <c r="BD18" s="180"/>
      <c r="BE18" s="180"/>
      <c r="BF18" s="181"/>
      <c r="BG18" s="182"/>
      <c r="BH18" s="56">
        <f t="shared" si="13"/>
        <v>48</v>
      </c>
    </row>
    <row r="19" spans="1:60" ht="24.75" customHeight="1" thickTop="1" thickBot="1">
      <c r="A19" s="232"/>
      <c r="B19" s="243" t="s">
        <v>79</v>
      </c>
      <c r="C19" s="292" t="s">
        <v>33</v>
      </c>
      <c r="D19" s="82" t="s">
        <v>27</v>
      </c>
      <c r="E19" s="80">
        <v>2</v>
      </c>
      <c r="F19" s="80">
        <v>2</v>
      </c>
      <c r="G19" s="80">
        <v>2</v>
      </c>
      <c r="H19" s="80">
        <v>2</v>
      </c>
      <c r="I19" s="80">
        <v>2</v>
      </c>
      <c r="J19" s="80">
        <v>2</v>
      </c>
      <c r="K19" s="80">
        <v>2</v>
      </c>
      <c r="L19" s="343"/>
      <c r="M19" s="343"/>
      <c r="N19" s="80"/>
      <c r="O19" s="80">
        <v>2</v>
      </c>
      <c r="P19" s="80">
        <v>2</v>
      </c>
      <c r="Q19" s="80">
        <v>2</v>
      </c>
      <c r="R19" s="80">
        <v>2</v>
      </c>
      <c r="S19" s="80">
        <v>2</v>
      </c>
      <c r="T19" s="80">
        <v>2</v>
      </c>
      <c r="U19" s="339"/>
      <c r="V19" s="172">
        <f t="shared" si="8"/>
        <v>26</v>
      </c>
      <c r="W19" s="177"/>
      <c r="X19" s="69">
        <v>4</v>
      </c>
      <c r="Y19" s="69">
        <v>4</v>
      </c>
      <c r="Z19" s="69">
        <v>2</v>
      </c>
      <c r="AA19" s="72">
        <v>2</v>
      </c>
      <c r="AB19" s="72">
        <v>2</v>
      </c>
      <c r="AC19" s="333"/>
      <c r="AD19" s="72">
        <v>2</v>
      </c>
      <c r="AE19" s="72">
        <v>2</v>
      </c>
      <c r="AF19" s="72">
        <v>2</v>
      </c>
      <c r="AG19" s="336"/>
      <c r="AH19" s="336"/>
      <c r="AI19" s="336"/>
      <c r="AJ19" s="72">
        <v>2</v>
      </c>
      <c r="AK19" s="98"/>
      <c r="AL19" s="351"/>
      <c r="AM19" s="351"/>
      <c r="AN19" s="351"/>
      <c r="AO19" s="351"/>
      <c r="AP19" s="359">
        <f>AJ19+AF19+AE19+AD19+AB19+AA19+Z19+Y19+X19</f>
        <v>22</v>
      </c>
      <c r="AQ19" s="356"/>
      <c r="AR19" s="356"/>
      <c r="AS19" s="356"/>
      <c r="AT19" s="356"/>
      <c r="AU19" s="327"/>
      <c r="AV19" s="327"/>
      <c r="AW19" s="180"/>
      <c r="AX19" s="179"/>
      <c r="AY19" s="180"/>
      <c r="AZ19" s="180"/>
      <c r="BA19" s="180"/>
      <c r="BB19" s="180"/>
      <c r="BC19" s="180"/>
      <c r="BD19" s="180"/>
      <c r="BE19" s="180"/>
      <c r="BF19" s="181"/>
      <c r="BG19" s="182"/>
      <c r="BH19" s="56">
        <f t="shared" si="13"/>
        <v>48</v>
      </c>
    </row>
    <row r="20" spans="1:60" ht="24.75" customHeight="1" thickBot="1">
      <c r="A20" s="232"/>
      <c r="B20" s="244"/>
      <c r="C20" s="293"/>
      <c r="D20" s="82" t="s">
        <v>28</v>
      </c>
      <c r="E20" s="80"/>
      <c r="F20" s="80"/>
      <c r="G20" s="80"/>
      <c r="H20" s="80"/>
      <c r="I20" s="80"/>
      <c r="J20" s="80"/>
      <c r="K20" s="80"/>
      <c r="L20" s="343"/>
      <c r="M20" s="343"/>
      <c r="N20" s="80"/>
      <c r="O20" s="80"/>
      <c r="P20" s="80"/>
      <c r="Q20" s="80"/>
      <c r="R20" s="80"/>
      <c r="S20" s="80"/>
      <c r="T20" s="80"/>
      <c r="U20" s="339"/>
      <c r="V20" s="172">
        <f t="shared" si="8"/>
        <v>0</v>
      </c>
      <c r="W20" s="177"/>
      <c r="X20" s="69"/>
      <c r="Y20" s="69"/>
      <c r="Z20" s="69"/>
      <c r="AA20" s="72"/>
      <c r="AB20" s="72"/>
      <c r="AC20" s="333"/>
      <c r="AD20" s="72"/>
      <c r="AE20" s="72"/>
      <c r="AF20" s="72"/>
      <c r="AG20" s="336"/>
      <c r="AH20" s="336"/>
      <c r="AI20" s="336"/>
      <c r="AJ20" s="72"/>
      <c r="AK20" s="98"/>
      <c r="AL20" s="351"/>
      <c r="AM20" s="351"/>
      <c r="AN20" s="351"/>
      <c r="AO20" s="351"/>
      <c r="AP20" s="359">
        <f t="shared" ref="AP20:AP44" si="28">AJ20+AF20+AE20+AD20+AB20+AA20+Z20+Y20+X20</f>
        <v>0</v>
      </c>
      <c r="AQ20" s="356"/>
      <c r="AR20" s="356"/>
      <c r="AS20" s="356"/>
      <c r="AT20" s="356"/>
      <c r="AU20" s="327"/>
      <c r="AV20" s="327"/>
      <c r="AW20" s="180"/>
      <c r="AX20" s="179"/>
      <c r="AY20" s="180"/>
      <c r="AZ20" s="180"/>
      <c r="BA20" s="180"/>
      <c r="BB20" s="180"/>
      <c r="BC20" s="180"/>
      <c r="BD20" s="180"/>
      <c r="BE20" s="180"/>
      <c r="BF20" s="181"/>
      <c r="BG20" s="182"/>
      <c r="BH20" s="56">
        <f t="shared" si="13"/>
        <v>0</v>
      </c>
    </row>
    <row r="21" spans="1:60" ht="24.75" customHeight="1" thickTop="1" thickBot="1">
      <c r="A21" s="232"/>
      <c r="B21" s="243" t="s">
        <v>80</v>
      </c>
      <c r="C21" s="292" t="s">
        <v>35</v>
      </c>
      <c r="D21" s="82" t="s">
        <v>27</v>
      </c>
      <c r="E21" s="80">
        <v>2</v>
      </c>
      <c r="F21" s="80">
        <v>2</v>
      </c>
      <c r="G21" s="80">
        <v>2</v>
      </c>
      <c r="H21" s="80">
        <v>2</v>
      </c>
      <c r="I21" s="80">
        <v>2</v>
      </c>
      <c r="J21" s="80">
        <v>2</v>
      </c>
      <c r="K21" s="80">
        <v>2</v>
      </c>
      <c r="L21" s="343"/>
      <c r="M21" s="343"/>
      <c r="N21" s="80">
        <v>2</v>
      </c>
      <c r="O21" s="80"/>
      <c r="P21" s="80">
        <v>2</v>
      </c>
      <c r="Q21" s="80">
        <v>2</v>
      </c>
      <c r="R21" s="80">
        <v>2</v>
      </c>
      <c r="S21" s="80">
        <v>2</v>
      </c>
      <c r="T21" s="80">
        <v>2</v>
      </c>
      <c r="U21" s="339"/>
      <c r="V21" s="172">
        <f t="shared" si="8"/>
        <v>26</v>
      </c>
      <c r="W21" s="177"/>
      <c r="X21" s="69">
        <v>2</v>
      </c>
      <c r="Y21" s="69">
        <v>2</v>
      </c>
      <c r="Z21" s="69">
        <v>2</v>
      </c>
      <c r="AA21" s="72">
        <v>2</v>
      </c>
      <c r="AB21" s="72">
        <v>2</v>
      </c>
      <c r="AC21" s="333"/>
      <c r="AD21" s="72">
        <v>4</v>
      </c>
      <c r="AE21" s="72">
        <v>4</v>
      </c>
      <c r="AF21" s="72">
        <v>2</v>
      </c>
      <c r="AG21" s="336"/>
      <c r="AH21" s="336"/>
      <c r="AI21" s="336"/>
      <c r="AJ21" s="72">
        <v>2</v>
      </c>
      <c r="AK21" s="98"/>
      <c r="AL21" s="351"/>
      <c r="AM21" s="351"/>
      <c r="AN21" s="351"/>
      <c r="AO21" s="351"/>
      <c r="AP21" s="359">
        <f t="shared" si="28"/>
        <v>22</v>
      </c>
      <c r="AQ21" s="356"/>
      <c r="AR21" s="356"/>
      <c r="AS21" s="356"/>
      <c r="AT21" s="356"/>
      <c r="AU21" s="327"/>
      <c r="AV21" s="327"/>
      <c r="AW21" s="180"/>
      <c r="AX21" s="179"/>
      <c r="AY21" s="180"/>
      <c r="AZ21" s="180"/>
      <c r="BA21" s="180"/>
      <c r="BB21" s="180"/>
      <c r="BC21" s="180"/>
      <c r="BD21" s="180"/>
      <c r="BE21" s="180"/>
      <c r="BF21" s="181"/>
      <c r="BG21" s="182"/>
      <c r="BH21" s="56">
        <f t="shared" si="13"/>
        <v>48</v>
      </c>
    </row>
    <row r="22" spans="1:60" ht="24.75" customHeight="1" thickBot="1">
      <c r="A22" s="232"/>
      <c r="B22" s="244"/>
      <c r="C22" s="293"/>
      <c r="D22" s="82" t="s">
        <v>28</v>
      </c>
      <c r="E22" s="80">
        <v>2</v>
      </c>
      <c r="F22" s="80">
        <v>2</v>
      </c>
      <c r="G22" s="80">
        <v>2</v>
      </c>
      <c r="H22" s="80">
        <v>2</v>
      </c>
      <c r="I22" s="80">
        <v>2</v>
      </c>
      <c r="J22" s="80">
        <v>2</v>
      </c>
      <c r="K22" s="80">
        <v>2</v>
      </c>
      <c r="L22" s="343"/>
      <c r="M22" s="343"/>
      <c r="N22" s="80">
        <v>1</v>
      </c>
      <c r="O22" s="80">
        <v>1</v>
      </c>
      <c r="P22" s="80">
        <v>2</v>
      </c>
      <c r="Q22" s="80">
        <v>2</v>
      </c>
      <c r="R22" s="80">
        <v>2</v>
      </c>
      <c r="S22" s="80">
        <v>2</v>
      </c>
      <c r="T22" s="80">
        <v>2</v>
      </c>
      <c r="U22" s="339"/>
      <c r="V22" s="172">
        <f t="shared" si="8"/>
        <v>26</v>
      </c>
      <c r="W22" s="177"/>
      <c r="X22" s="69">
        <v>3</v>
      </c>
      <c r="Y22" s="69">
        <v>3</v>
      </c>
      <c r="Z22" s="69">
        <v>2</v>
      </c>
      <c r="AA22" s="72">
        <v>2</v>
      </c>
      <c r="AB22" s="72">
        <v>2</v>
      </c>
      <c r="AC22" s="333"/>
      <c r="AD22" s="72">
        <v>3</v>
      </c>
      <c r="AE22" s="72">
        <v>3</v>
      </c>
      <c r="AF22" s="72">
        <v>2</v>
      </c>
      <c r="AG22" s="336"/>
      <c r="AH22" s="336"/>
      <c r="AI22" s="336"/>
      <c r="AJ22" s="72">
        <v>2</v>
      </c>
      <c r="AK22" s="98"/>
      <c r="AL22" s="351"/>
      <c r="AM22" s="351"/>
      <c r="AN22" s="351"/>
      <c r="AO22" s="351"/>
      <c r="AP22" s="359">
        <f t="shared" si="28"/>
        <v>22</v>
      </c>
      <c r="AQ22" s="356"/>
      <c r="AR22" s="356"/>
      <c r="AS22" s="356"/>
      <c r="AT22" s="356"/>
      <c r="AU22" s="327"/>
      <c r="AV22" s="327"/>
      <c r="AW22" s="180"/>
      <c r="AX22" s="179"/>
      <c r="AY22" s="180"/>
      <c r="AZ22" s="180"/>
      <c r="BA22" s="180"/>
      <c r="BB22" s="180"/>
      <c r="BC22" s="180"/>
      <c r="BD22" s="180"/>
      <c r="BE22" s="180"/>
      <c r="BF22" s="181"/>
      <c r="BG22" s="182"/>
      <c r="BH22" s="56">
        <f t="shared" si="13"/>
        <v>48</v>
      </c>
    </row>
    <row r="23" spans="1:60" ht="24.75" customHeight="1" thickTop="1" thickBot="1">
      <c r="A23" s="232"/>
      <c r="B23" s="308" t="s">
        <v>55</v>
      </c>
      <c r="C23" s="310" t="s">
        <v>81</v>
      </c>
      <c r="D23" s="105" t="s">
        <v>27</v>
      </c>
      <c r="E23" s="124">
        <f>E25+E35</f>
        <v>32</v>
      </c>
      <c r="F23" s="124">
        <f t="shared" ref="F23:I23" si="29">F25+F35</f>
        <v>32</v>
      </c>
      <c r="G23" s="124">
        <f t="shared" si="29"/>
        <v>32</v>
      </c>
      <c r="H23" s="124">
        <f t="shared" si="29"/>
        <v>32</v>
      </c>
      <c r="I23" s="124">
        <f t="shared" si="29"/>
        <v>32</v>
      </c>
      <c r="J23" s="124">
        <f t="shared" ref="J23:K23" si="30">J25+J35</f>
        <v>32</v>
      </c>
      <c r="K23" s="124">
        <f t="shared" si="30"/>
        <v>32</v>
      </c>
      <c r="L23" s="344"/>
      <c r="M23" s="344"/>
      <c r="N23" s="124">
        <f t="shared" ref="N23:T23" si="31">N25+N35</f>
        <v>34</v>
      </c>
      <c r="O23" s="124">
        <f t="shared" si="31"/>
        <v>34</v>
      </c>
      <c r="P23" s="124">
        <f t="shared" si="31"/>
        <v>32</v>
      </c>
      <c r="Q23" s="124">
        <f t="shared" si="31"/>
        <v>32</v>
      </c>
      <c r="R23" s="124">
        <f t="shared" si="31"/>
        <v>32</v>
      </c>
      <c r="S23" s="124">
        <f t="shared" si="31"/>
        <v>32</v>
      </c>
      <c r="T23" s="124">
        <f t="shared" si="31"/>
        <v>32</v>
      </c>
      <c r="U23" s="340"/>
      <c r="V23" s="172">
        <f t="shared" si="8"/>
        <v>452</v>
      </c>
      <c r="W23" s="177"/>
      <c r="X23" s="106">
        <f>X25+X35</f>
        <v>30</v>
      </c>
      <c r="Y23" s="106">
        <f>Y25+Y35</f>
        <v>30</v>
      </c>
      <c r="Z23" s="106">
        <f t="shared" ref="Z23:AB23" si="32">Z25+Z35</f>
        <v>32</v>
      </c>
      <c r="AA23" s="106">
        <f t="shared" si="32"/>
        <v>32</v>
      </c>
      <c r="AB23" s="106">
        <f t="shared" si="32"/>
        <v>32</v>
      </c>
      <c r="AC23" s="348"/>
      <c r="AD23" s="106">
        <f t="shared" ref="AD23" si="33">AD25+AD35</f>
        <v>30</v>
      </c>
      <c r="AE23" s="106">
        <f t="shared" ref="AE23:AF23" si="34">AE25+AE35</f>
        <v>30</v>
      </c>
      <c r="AF23" s="106">
        <f t="shared" si="34"/>
        <v>32</v>
      </c>
      <c r="AG23" s="349"/>
      <c r="AH23" s="349"/>
      <c r="AI23" s="349"/>
      <c r="AJ23" s="106">
        <f t="shared" ref="AJ23" si="35">AJ25+AJ35</f>
        <v>32</v>
      </c>
      <c r="AK23" s="321"/>
      <c r="AL23" s="353"/>
      <c r="AM23" s="353"/>
      <c r="AN23" s="353"/>
      <c r="AO23" s="353"/>
      <c r="AP23" s="78">
        <f t="shared" si="28"/>
        <v>280</v>
      </c>
      <c r="AQ23" s="355"/>
      <c r="AR23" s="355"/>
      <c r="AS23" s="355"/>
      <c r="AT23" s="355"/>
      <c r="AU23" s="357"/>
      <c r="AV23" s="357"/>
      <c r="AW23" s="180"/>
      <c r="AX23" s="179"/>
      <c r="AY23" s="180"/>
      <c r="AZ23" s="180"/>
      <c r="BA23" s="180"/>
      <c r="BB23" s="180"/>
      <c r="BC23" s="180"/>
      <c r="BD23" s="180"/>
      <c r="BE23" s="180"/>
      <c r="BF23" s="181"/>
      <c r="BG23" s="182"/>
      <c r="BH23" s="56">
        <f t="shared" si="13"/>
        <v>732</v>
      </c>
    </row>
    <row r="24" spans="1:60" ht="24.75" customHeight="1" thickBot="1">
      <c r="A24" s="232"/>
      <c r="B24" s="309"/>
      <c r="C24" s="311"/>
      <c r="D24" s="105" t="s">
        <v>28</v>
      </c>
      <c r="E24" s="124">
        <f>E26+E36</f>
        <v>16</v>
      </c>
      <c r="F24" s="124">
        <f t="shared" ref="F24:I24" si="36">F26+F36</f>
        <v>16</v>
      </c>
      <c r="G24" s="124">
        <f t="shared" si="36"/>
        <v>16</v>
      </c>
      <c r="H24" s="124">
        <f t="shared" si="36"/>
        <v>16</v>
      </c>
      <c r="I24" s="124">
        <f t="shared" si="36"/>
        <v>16</v>
      </c>
      <c r="J24" s="124">
        <f t="shared" ref="J24:K24" si="37">J26+J36</f>
        <v>16</v>
      </c>
      <c r="K24" s="124">
        <f t="shared" si="37"/>
        <v>16</v>
      </c>
      <c r="L24" s="344"/>
      <c r="M24" s="344"/>
      <c r="N24" s="124">
        <f t="shared" ref="N24:T24" si="38">N26+N36</f>
        <v>17</v>
      </c>
      <c r="O24" s="124">
        <f t="shared" si="38"/>
        <v>17</v>
      </c>
      <c r="P24" s="124">
        <f t="shared" si="38"/>
        <v>16</v>
      </c>
      <c r="Q24" s="124">
        <f t="shared" si="38"/>
        <v>16</v>
      </c>
      <c r="R24" s="124">
        <f t="shared" si="38"/>
        <v>16</v>
      </c>
      <c r="S24" s="124">
        <f t="shared" si="38"/>
        <v>16</v>
      </c>
      <c r="T24" s="124">
        <f t="shared" si="38"/>
        <v>16</v>
      </c>
      <c r="U24" s="340"/>
      <c r="V24" s="172">
        <f t="shared" si="8"/>
        <v>226</v>
      </c>
      <c r="W24" s="177"/>
      <c r="X24" s="106">
        <f>X26+X36</f>
        <v>15</v>
      </c>
      <c r="Y24" s="106">
        <f>Y26+Y36</f>
        <v>15</v>
      </c>
      <c r="Z24" s="106">
        <f t="shared" ref="Z24:AB24" si="39">Z26+Z36</f>
        <v>16</v>
      </c>
      <c r="AA24" s="106">
        <f t="shared" si="39"/>
        <v>16</v>
      </c>
      <c r="AB24" s="106">
        <f t="shared" si="39"/>
        <v>16</v>
      </c>
      <c r="AC24" s="348"/>
      <c r="AD24" s="106">
        <f t="shared" ref="AD24" si="40">AD26+AD36</f>
        <v>15</v>
      </c>
      <c r="AE24" s="106">
        <f t="shared" ref="AE24:AF24" si="41">AE26+AE36</f>
        <v>15</v>
      </c>
      <c r="AF24" s="106">
        <f t="shared" si="41"/>
        <v>16</v>
      </c>
      <c r="AG24" s="349"/>
      <c r="AH24" s="349"/>
      <c r="AI24" s="349"/>
      <c r="AJ24" s="106">
        <f t="shared" ref="AJ24" si="42">AJ26+AJ36</f>
        <v>16</v>
      </c>
      <c r="AK24" s="321"/>
      <c r="AL24" s="353"/>
      <c r="AM24" s="353"/>
      <c r="AN24" s="353"/>
      <c r="AO24" s="353"/>
      <c r="AP24" s="78">
        <f t="shared" si="28"/>
        <v>140</v>
      </c>
      <c r="AQ24" s="355"/>
      <c r="AR24" s="355"/>
      <c r="AS24" s="355"/>
      <c r="AT24" s="355"/>
      <c r="AU24" s="357"/>
      <c r="AV24" s="357"/>
      <c r="AW24" s="180"/>
      <c r="AX24" s="179"/>
      <c r="AY24" s="180"/>
      <c r="AZ24" s="180"/>
      <c r="BA24" s="180"/>
      <c r="BB24" s="180"/>
      <c r="BC24" s="180"/>
      <c r="BD24" s="180"/>
      <c r="BE24" s="180"/>
      <c r="BF24" s="181"/>
      <c r="BG24" s="182"/>
      <c r="BH24" s="56">
        <f t="shared" si="13"/>
        <v>366</v>
      </c>
    </row>
    <row r="25" spans="1:60" ht="24.75" customHeight="1" thickTop="1" thickBot="1">
      <c r="A25" s="232"/>
      <c r="B25" s="283" t="s">
        <v>25</v>
      </c>
      <c r="C25" s="316" t="s">
        <v>82</v>
      </c>
      <c r="D25" s="104" t="s">
        <v>27</v>
      </c>
      <c r="E25" s="96">
        <f>E27+E29+E31+E33</f>
        <v>10</v>
      </c>
      <c r="F25" s="96">
        <f t="shared" ref="F25:I25" si="43">F27+F29+F31+F33</f>
        <v>12</v>
      </c>
      <c r="G25" s="96">
        <f t="shared" si="43"/>
        <v>10</v>
      </c>
      <c r="H25" s="96">
        <f t="shared" si="43"/>
        <v>12</v>
      </c>
      <c r="I25" s="96">
        <f t="shared" si="43"/>
        <v>10</v>
      </c>
      <c r="J25" s="96">
        <f t="shared" ref="J25:K25" si="44">J27+J29+J31+J33</f>
        <v>10</v>
      </c>
      <c r="K25" s="96">
        <f t="shared" si="44"/>
        <v>12</v>
      </c>
      <c r="L25" s="343"/>
      <c r="M25" s="343"/>
      <c r="N25" s="96">
        <f t="shared" ref="N25:T25" si="45">N27+N29+N31+N33</f>
        <v>12</v>
      </c>
      <c r="O25" s="96">
        <f t="shared" si="45"/>
        <v>10</v>
      </c>
      <c r="P25" s="96">
        <f t="shared" si="45"/>
        <v>10</v>
      </c>
      <c r="Q25" s="96">
        <f t="shared" si="45"/>
        <v>10</v>
      </c>
      <c r="R25" s="96">
        <f t="shared" si="45"/>
        <v>12</v>
      </c>
      <c r="S25" s="96">
        <f t="shared" si="45"/>
        <v>12</v>
      </c>
      <c r="T25" s="96">
        <f t="shared" si="45"/>
        <v>12</v>
      </c>
      <c r="U25" s="339"/>
      <c r="V25" s="172">
        <f t="shared" si="8"/>
        <v>154</v>
      </c>
      <c r="W25" s="177"/>
      <c r="X25" s="95">
        <f>X27+X29+X31+X33</f>
        <v>6</v>
      </c>
      <c r="Y25" s="95">
        <f>Y27+Y29+Y31+Y33</f>
        <v>6</v>
      </c>
      <c r="Z25" s="95">
        <f t="shared" ref="Z25:AB25" si="46">Z27+Z29+Z31+Z33</f>
        <v>6</v>
      </c>
      <c r="AA25" s="95">
        <f t="shared" si="46"/>
        <v>8</v>
      </c>
      <c r="AB25" s="95">
        <f t="shared" si="46"/>
        <v>6</v>
      </c>
      <c r="AC25" s="332"/>
      <c r="AD25" s="95">
        <f t="shared" ref="AD25" si="47">AD27+AD29+AD31+AD33</f>
        <v>6</v>
      </c>
      <c r="AE25" s="95">
        <f t="shared" ref="AE25:AF25" si="48">AE27+AE29+AE31+AE33</f>
        <v>6</v>
      </c>
      <c r="AF25" s="95">
        <f t="shared" si="48"/>
        <v>6</v>
      </c>
      <c r="AG25" s="335"/>
      <c r="AH25" s="335"/>
      <c r="AI25" s="335"/>
      <c r="AJ25" s="95">
        <f t="shared" ref="AJ25" si="49">AJ27+AJ29+AJ31+AJ33</f>
        <v>6</v>
      </c>
      <c r="AK25" s="75"/>
      <c r="AL25" s="354"/>
      <c r="AM25" s="354"/>
      <c r="AN25" s="354"/>
      <c r="AO25" s="354"/>
      <c r="AP25" s="78">
        <f t="shared" si="28"/>
        <v>56</v>
      </c>
      <c r="AQ25" s="355"/>
      <c r="AR25" s="355"/>
      <c r="AS25" s="355"/>
      <c r="AT25" s="355"/>
      <c r="AU25" s="357"/>
      <c r="AV25" s="357"/>
      <c r="AW25" s="180"/>
      <c r="AX25" s="179"/>
      <c r="AY25" s="180"/>
      <c r="AZ25" s="180"/>
      <c r="BA25" s="180"/>
      <c r="BB25" s="180"/>
      <c r="BC25" s="180"/>
      <c r="BD25" s="180"/>
      <c r="BE25" s="180"/>
      <c r="BF25" s="181"/>
      <c r="BG25" s="182"/>
      <c r="BH25" s="56">
        <f t="shared" si="13"/>
        <v>210</v>
      </c>
    </row>
    <row r="26" spans="1:60" ht="24.75" customHeight="1" thickBot="1">
      <c r="A26" s="232"/>
      <c r="B26" s="284"/>
      <c r="C26" s="315"/>
      <c r="D26" s="104" t="s">
        <v>28</v>
      </c>
      <c r="E26" s="96">
        <f>E28+E30+E32+E34</f>
        <v>5</v>
      </c>
      <c r="F26" s="96">
        <f t="shared" ref="F26:I26" si="50">F28+F30+F32+F34</f>
        <v>6</v>
      </c>
      <c r="G26" s="96">
        <f t="shared" si="50"/>
        <v>5</v>
      </c>
      <c r="H26" s="96">
        <f t="shared" si="50"/>
        <v>6</v>
      </c>
      <c r="I26" s="96">
        <f t="shared" si="50"/>
        <v>5</v>
      </c>
      <c r="J26" s="96">
        <f t="shared" ref="J26:K26" si="51">J28+J30+J32+J34</f>
        <v>5</v>
      </c>
      <c r="K26" s="96">
        <f t="shared" si="51"/>
        <v>6</v>
      </c>
      <c r="L26" s="343"/>
      <c r="M26" s="343"/>
      <c r="N26" s="96">
        <f t="shared" ref="N26:T26" si="52">N28+N30+N32+N34</f>
        <v>6</v>
      </c>
      <c r="O26" s="96">
        <f t="shared" si="52"/>
        <v>5</v>
      </c>
      <c r="P26" s="96">
        <f t="shared" si="52"/>
        <v>5</v>
      </c>
      <c r="Q26" s="96">
        <f t="shared" si="52"/>
        <v>5</v>
      </c>
      <c r="R26" s="96">
        <f t="shared" si="52"/>
        <v>6</v>
      </c>
      <c r="S26" s="96">
        <f t="shared" si="52"/>
        <v>6</v>
      </c>
      <c r="T26" s="96">
        <f t="shared" si="52"/>
        <v>6</v>
      </c>
      <c r="U26" s="339"/>
      <c r="V26" s="172">
        <f t="shared" si="8"/>
        <v>77</v>
      </c>
      <c r="W26" s="177"/>
      <c r="X26" s="95">
        <f>X28+X30+X32+X34</f>
        <v>3</v>
      </c>
      <c r="Y26" s="95">
        <f>Y28+Y30+Y32+Y34</f>
        <v>3</v>
      </c>
      <c r="Z26" s="95">
        <f t="shared" ref="Z26:AB26" si="53">Z28+Z30+Z32+Z34</f>
        <v>3</v>
      </c>
      <c r="AA26" s="95">
        <f t="shared" si="53"/>
        <v>4</v>
      </c>
      <c r="AB26" s="95">
        <f t="shared" si="53"/>
        <v>3</v>
      </c>
      <c r="AC26" s="332"/>
      <c r="AD26" s="95">
        <f t="shared" ref="AD26" si="54">AD28+AD30+AD32+AD34</f>
        <v>3</v>
      </c>
      <c r="AE26" s="95">
        <f t="shared" ref="AE26:AF26" si="55">AE28+AE30+AE32+AE34</f>
        <v>3</v>
      </c>
      <c r="AF26" s="95">
        <f t="shared" si="55"/>
        <v>3</v>
      </c>
      <c r="AG26" s="335"/>
      <c r="AH26" s="335"/>
      <c r="AI26" s="335"/>
      <c r="AJ26" s="95">
        <f t="shared" ref="AJ26" si="56">AJ28+AJ30+AJ32+AJ34</f>
        <v>3</v>
      </c>
      <c r="AK26" s="75"/>
      <c r="AL26" s="354"/>
      <c r="AM26" s="354"/>
      <c r="AN26" s="354"/>
      <c r="AO26" s="354"/>
      <c r="AP26" s="78">
        <f t="shared" si="28"/>
        <v>28</v>
      </c>
      <c r="AQ26" s="355"/>
      <c r="AR26" s="355"/>
      <c r="AS26" s="355"/>
      <c r="AT26" s="355"/>
      <c r="AU26" s="357"/>
      <c r="AV26" s="357"/>
      <c r="AW26" s="180"/>
      <c r="AX26" s="179"/>
      <c r="AY26" s="180"/>
      <c r="AZ26" s="180"/>
      <c r="BA26" s="180"/>
      <c r="BB26" s="180"/>
      <c r="BC26" s="180"/>
      <c r="BD26" s="180"/>
      <c r="BE26" s="180"/>
      <c r="BF26" s="181"/>
      <c r="BG26" s="182"/>
      <c r="BH26" s="56">
        <f t="shared" si="13"/>
        <v>105</v>
      </c>
    </row>
    <row r="27" spans="1:60" ht="24.75" customHeight="1" thickTop="1" thickBot="1">
      <c r="A27" s="232"/>
      <c r="B27" s="243" t="s">
        <v>69</v>
      </c>
      <c r="C27" s="292" t="s">
        <v>137</v>
      </c>
      <c r="D27" s="82" t="s">
        <v>27</v>
      </c>
      <c r="E27" s="80"/>
      <c r="F27" s="80"/>
      <c r="G27" s="80"/>
      <c r="H27" s="80"/>
      <c r="I27" s="80"/>
      <c r="J27" s="80"/>
      <c r="K27" s="80"/>
      <c r="L27" s="343"/>
      <c r="M27" s="343"/>
      <c r="N27" s="80"/>
      <c r="O27" s="80"/>
      <c r="P27" s="80"/>
      <c r="Q27" s="80"/>
      <c r="R27" s="80"/>
      <c r="S27" s="80"/>
      <c r="T27" s="80"/>
      <c r="U27" s="339"/>
      <c r="V27" s="172">
        <f t="shared" si="8"/>
        <v>0</v>
      </c>
      <c r="W27" s="177"/>
      <c r="X27" s="69">
        <v>6</v>
      </c>
      <c r="Y27" s="69">
        <v>6</v>
      </c>
      <c r="Z27" s="69">
        <v>6</v>
      </c>
      <c r="AA27" s="72">
        <v>8</v>
      </c>
      <c r="AB27" s="72">
        <v>6</v>
      </c>
      <c r="AC27" s="333"/>
      <c r="AD27" s="72">
        <v>6</v>
      </c>
      <c r="AE27" s="72">
        <v>6</v>
      </c>
      <c r="AF27" s="72">
        <v>6</v>
      </c>
      <c r="AG27" s="336"/>
      <c r="AH27" s="336"/>
      <c r="AI27" s="336"/>
      <c r="AJ27" s="72">
        <v>6</v>
      </c>
      <c r="AK27" s="98"/>
      <c r="AL27" s="351"/>
      <c r="AM27" s="351"/>
      <c r="AN27" s="351"/>
      <c r="AO27" s="351"/>
      <c r="AP27" s="359">
        <f t="shared" si="28"/>
        <v>56</v>
      </c>
      <c r="AQ27" s="356"/>
      <c r="AR27" s="356"/>
      <c r="AS27" s="356"/>
      <c r="AT27" s="356"/>
      <c r="AU27" s="327"/>
      <c r="AV27" s="327"/>
      <c r="AW27" s="180"/>
      <c r="AX27" s="179"/>
      <c r="AY27" s="180"/>
      <c r="AZ27" s="180"/>
      <c r="BA27" s="180"/>
      <c r="BB27" s="180"/>
      <c r="BC27" s="180"/>
      <c r="BD27" s="180"/>
      <c r="BE27" s="180"/>
      <c r="BF27" s="181"/>
      <c r="BG27" s="182"/>
      <c r="BH27" s="56">
        <f t="shared" si="13"/>
        <v>56</v>
      </c>
    </row>
    <row r="28" spans="1:60" ht="24.75" customHeight="1" thickBot="1">
      <c r="A28" s="232"/>
      <c r="B28" s="244"/>
      <c r="C28" s="293"/>
      <c r="D28" s="82" t="s">
        <v>28</v>
      </c>
      <c r="E28" s="80"/>
      <c r="F28" s="80"/>
      <c r="G28" s="80"/>
      <c r="H28" s="80"/>
      <c r="I28" s="80"/>
      <c r="J28" s="80"/>
      <c r="K28" s="80"/>
      <c r="L28" s="343"/>
      <c r="M28" s="343"/>
      <c r="N28" s="80"/>
      <c r="O28" s="80"/>
      <c r="P28" s="80"/>
      <c r="Q28" s="80"/>
      <c r="R28" s="80"/>
      <c r="S28" s="80"/>
      <c r="T28" s="80"/>
      <c r="U28" s="339"/>
      <c r="V28" s="172">
        <f t="shared" si="8"/>
        <v>0</v>
      </c>
      <c r="W28" s="177"/>
      <c r="X28" s="69">
        <v>3</v>
      </c>
      <c r="Y28" s="69">
        <v>3</v>
      </c>
      <c r="Z28" s="69">
        <v>3</v>
      </c>
      <c r="AA28" s="72">
        <v>4</v>
      </c>
      <c r="AB28" s="72">
        <v>3</v>
      </c>
      <c r="AC28" s="333"/>
      <c r="AD28" s="72">
        <v>3</v>
      </c>
      <c r="AE28" s="72">
        <v>3</v>
      </c>
      <c r="AF28" s="72">
        <v>3</v>
      </c>
      <c r="AG28" s="336"/>
      <c r="AH28" s="336"/>
      <c r="AI28" s="336"/>
      <c r="AJ28" s="72">
        <v>3</v>
      </c>
      <c r="AK28" s="98"/>
      <c r="AL28" s="351"/>
      <c r="AM28" s="351"/>
      <c r="AN28" s="351"/>
      <c r="AO28" s="351"/>
      <c r="AP28" s="359">
        <f t="shared" si="28"/>
        <v>28</v>
      </c>
      <c r="AQ28" s="356"/>
      <c r="AR28" s="356"/>
      <c r="AS28" s="356"/>
      <c r="AT28" s="356"/>
      <c r="AU28" s="327"/>
      <c r="AV28" s="327"/>
      <c r="AW28" s="180"/>
      <c r="AX28" s="179"/>
      <c r="AY28" s="180"/>
      <c r="AZ28" s="180"/>
      <c r="BA28" s="180"/>
      <c r="BB28" s="180"/>
      <c r="BC28" s="180"/>
      <c r="BD28" s="180"/>
      <c r="BE28" s="180"/>
      <c r="BF28" s="181"/>
      <c r="BG28" s="182"/>
      <c r="BH28" s="56">
        <f t="shared" si="13"/>
        <v>28</v>
      </c>
    </row>
    <row r="29" spans="1:60" ht="24.75" customHeight="1" thickTop="1" thickBot="1">
      <c r="A29" s="232"/>
      <c r="B29" s="243" t="s">
        <v>75</v>
      </c>
      <c r="C29" s="292" t="s">
        <v>138</v>
      </c>
      <c r="D29" s="82" t="s">
        <v>27</v>
      </c>
      <c r="E29" s="80">
        <v>2</v>
      </c>
      <c r="F29" s="80">
        <v>4</v>
      </c>
      <c r="G29" s="80">
        <v>2</v>
      </c>
      <c r="H29" s="80">
        <v>4</v>
      </c>
      <c r="I29" s="80">
        <v>4</v>
      </c>
      <c r="J29" s="80">
        <v>2</v>
      </c>
      <c r="K29" s="80">
        <v>4</v>
      </c>
      <c r="L29" s="343"/>
      <c r="M29" s="343"/>
      <c r="N29" s="80">
        <v>4</v>
      </c>
      <c r="O29" s="80">
        <v>2</v>
      </c>
      <c r="P29" s="80">
        <v>4</v>
      </c>
      <c r="Q29" s="80">
        <v>2</v>
      </c>
      <c r="R29" s="80">
        <v>4</v>
      </c>
      <c r="S29" s="80">
        <v>2</v>
      </c>
      <c r="T29" s="80">
        <v>4</v>
      </c>
      <c r="U29" s="339"/>
      <c r="V29" s="172">
        <f t="shared" si="8"/>
        <v>44</v>
      </c>
      <c r="W29" s="177"/>
      <c r="X29" s="69"/>
      <c r="Y29" s="69"/>
      <c r="Z29" s="69"/>
      <c r="AA29" s="72"/>
      <c r="AB29" s="72"/>
      <c r="AC29" s="333"/>
      <c r="AD29" s="72"/>
      <c r="AE29" s="72"/>
      <c r="AF29" s="72"/>
      <c r="AG29" s="336"/>
      <c r="AH29" s="336"/>
      <c r="AI29" s="336"/>
      <c r="AJ29" s="72"/>
      <c r="AK29" s="98"/>
      <c r="AL29" s="351"/>
      <c r="AM29" s="351"/>
      <c r="AN29" s="351"/>
      <c r="AO29" s="351"/>
      <c r="AP29" s="78">
        <f t="shared" si="28"/>
        <v>0</v>
      </c>
      <c r="AQ29" s="356"/>
      <c r="AR29" s="356"/>
      <c r="AS29" s="356"/>
      <c r="AT29" s="356"/>
      <c r="AU29" s="327"/>
      <c r="AV29" s="327"/>
      <c r="AW29" s="180"/>
      <c r="AX29" s="179"/>
      <c r="AY29" s="180"/>
      <c r="AZ29" s="180"/>
      <c r="BA29" s="180"/>
      <c r="BB29" s="180"/>
      <c r="BC29" s="180"/>
      <c r="BD29" s="180"/>
      <c r="BE29" s="180"/>
      <c r="BF29" s="181"/>
      <c r="BG29" s="182"/>
      <c r="BH29" s="56">
        <f t="shared" si="13"/>
        <v>44</v>
      </c>
    </row>
    <row r="30" spans="1:60" ht="35.25" customHeight="1" thickBot="1">
      <c r="A30" s="232"/>
      <c r="B30" s="244"/>
      <c r="C30" s="293"/>
      <c r="D30" s="82" t="s">
        <v>28</v>
      </c>
      <c r="E30" s="80">
        <v>1</v>
      </c>
      <c r="F30" s="80">
        <v>2</v>
      </c>
      <c r="G30" s="80">
        <v>1</v>
      </c>
      <c r="H30" s="80">
        <v>2</v>
      </c>
      <c r="I30" s="80">
        <v>2</v>
      </c>
      <c r="J30" s="80">
        <v>1</v>
      </c>
      <c r="K30" s="80">
        <v>2</v>
      </c>
      <c r="L30" s="343"/>
      <c r="M30" s="343"/>
      <c r="N30" s="80">
        <v>2</v>
      </c>
      <c r="O30" s="80">
        <v>1</v>
      </c>
      <c r="P30" s="80">
        <v>2</v>
      </c>
      <c r="Q30" s="80">
        <v>1</v>
      </c>
      <c r="R30" s="80">
        <v>2</v>
      </c>
      <c r="S30" s="80">
        <v>1</v>
      </c>
      <c r="T30" s="80">
        <v>2</v>
      </c>
      <c r="U30" s="339"/>
      <c r="V30" s="172">
        <f t="shared" si="8"/>
        <v>22</v>
      </c>
      <c r="W30" s="177"/>
      <c r="X30" s="69"/>
      <c r="Y30" s="69"/>
      <c r="Z30" s="69"/>
      <c r="AA30" s="72"/>
      <c r="AB30" s="72"/>
      <c r="AC30" s="333"/>
      <c r="AD30" s="72"/>
      <c r="AE30" s="72"/>
      <c r="AF30" s="72"/>
      <c r="AG30" s="336"/>
      <c r="AH30" s="336"/>
      <c r="AI30" s="336"/>
      <c r="AJ30" s="72"/>
      <c r="AK30" s="98"/>
      <c r="AL30" s="351"/>
      <c r="AM30" s="351"/>
      <c r="AN30" s="351"/>
      <c r="AO30" s="351"/>
      <c r="AP30" s="78">
        <f t="shared" si="28"/>
        <v>0</v>
      </c>
      <c r="AQ30" s="356"/>
      <c r="AR30" s="356"/>
      <c r="AS30" s="356"/>
      <c r="AT30" s="356"/>
      <c r="AU30" s="327"/>
      <c r="AV30" s="327"/>
      <c r="AW30" s="180"/>
      <c r="AX30" s="179"/>
      <c r="AY30" s="180"/>
      <c r="AZ30" s="180"/>
      <c r="BA30" s="180"/>
      <c r="BB30" s="180"/>
      <c r="BC30" s="180"/>
      <c r="BD30" s="180"/>
      <c r="BE30" s="180"/>
      <c r="BF30" s="181"/>
      <c r="BG30" s="182"/>
      <c r="BH30" s="56">
        <f t="shared" si="13"/>
        <v>22</v>
      </c>
    </row>
    <row r="31" spans="1:60" ht="24.75" customHeight="1" thickTop="1" thickBot="1">
      <c r="A31" s="232"/>
      <c r="B31" s="243" t="s">
        <v>141</v>
      </c>
      <c r="C31" s="292" t="s">
        <v>142</v>
      </c>
      <c r="D31" s="82" t="s">
        <v>27</v>
      </c>
      <c r="E31" s="80">
        <v>4</v>
      </c>
      <c r="F31" s="80">
        <v>6</v>
      </c>
      <c r="G31" s="80">
        <v>4</v>
      </c>
      <c r="H31" s="80">
        <v>6</v>
      </c>
      <c r="I31" s="80">
        <v>4</v>
      </c>
      <c r="J31" s="80">
        <v>6</v>
      </c>
      <c r="K31" s="80">
        <v>4</v>
      </c>
      <c r="L31" s="343"/>
      <c r="M31" s="343"/>
      <c r="N31" s="80">
        <v>6</v>
      </c>
      <c r="O31" s="80">
        <v>4</v>
      </c>
      <c r="P31" s="80">
        <v>4</v>
      </c>
      <c r="Q31" s="80">
        <v>4</v>
      </c>
      <c r="R31" s="80">
        <v>6</v>
      </c>
      <c r="S31" s="80">
        <v>6</v>
      </c>
      <c r="T31" s="80">
        <v>6</v>
      </c>
      <c r="U31" s="339"/>
      <c r="V31" s="172">
        <f t="shared" si="8"/>
        <v>70</v>
      </c>
      <c r="W31" s="177"/>
      <c r="X31" s="69"/>
      <c r="Y31" s="69"/>
      <c r="Z31" s="69"/>
      <c r="AA31" s="72"/>
      <c r="AB31" s="72"/>
      <c r="AC31" s="333"/>
      <c r="AD31" s="72"/>
      <c r="AE31" s="72"/>
      <c r="AF31" s="72"/>
      <c r="AG31" s="336"/>
      <c r="AH31" s="336"/>
      <c r="AI31" s="336"/>
      <c r="AJ31" s="72"/>
      <c r="AK31" s="98"/>
      <c r="AL31" s="351"/>
      <c r="AM31" s="351"/>
      <c r="AN31" s="351"/>
      <c r="AO31" s="351"/>
      <c r="AP31" s="78">
        <f t="shared" si="28"/>
        <v>0</v>
      </c>
      <c r="AQ31" s="356"/>
      <c r="AR31" s="356"/>
      <c r="AS31" s="356"/>
      <c r="AT31" s="356"/>
      <c r="AU31" s="327"/>
      <c r="AV31" s="327"/>
      <c r="AW31" s="180"/>
      <c r="AX31" s="179"/>
      <c r="AY31" s="180"/>
      <c r="AZ31" s="180"/>
      <c r="BA31" s="180"/>
      <c r="BB31" s="180"/>
      <c r="BC31" s="180"/>
      <c r="BD31" s="180"/>
      <c r="BE31" s="180"/>
      <c r="BF31" s="181"/>
      <c r="BG31" s="182"/>
      <c r="BH31" s="56">
        <f t="shared" si="13"/>
        <v>70</v>
      </c>
    </row>
    <row r="32" spans="1:60" ht="24.75" customHeight="1" thickBot="1">
      <c r="A32" s="232"/>
      <c r="B32" s="244"/>
      <c r="C32" s="293"/>
      <c r="D32" s="82" t="s">
        <v>28</v>
      </c>
      <c r="E32" s="80">
        <v>2</v>
      </c>
      <c r="F32" s="80">
        <v>3</v>
      </c>
      <c r="G32" s="80">
        <v>2</v>
      </c>
      <c r="H32" s="80">
        <v>3</v>
      </c>
      <c r="I32" s="80">
        <v>2</v>
      </c>
      <c r="J32" s="80">
        <v>3</v>
      </c>
      <c r="K32" s="80">
        <v>2</v>
      </c>
      <c r="L32" s="343"/>
      <c r="M32" s="343"/>
      <c r="N32" s="80">
        <v>3</v>
      </c>
      <c r="O32" s="80">
        <v>2</v>
      </c>
      <c r="P32" s="80">
        <v>2</v>
      </c>
      <c r="Q32" s="80">
        <v>2</v>
      </c>
      <c r="R32" s="80">
        <v>3</v>
      </c>
      <c r="S32" s="80">
        <v>3</v>
      </c>
      <c r="T32" s="80">
        <v>3</v>
      </c>
      <c r="U32" s="339"/>
      <c r="V32" s="172">
        <f t="shared" si="8"/>
        <v>35</v>
      </c>
      <c r="W32" s="177"/>
      <c r="X32" s="69"/>
      <c r="Y32" s="69"/>
      <c r="Z32" s="69"/>
      <c r="AA32" s="72"/>
      <c r="AB32" s="72"/>
      <c r="AC32" s="333"/>
      <c r="AD32" s="72"/>
      <c r="AE32" s="72"/>
      <c r="AF32" s="72"/>
      <c r="AG32" s="336"/>
      <c r="AH32" s="336"/>
      <c r="AI32" s="336"/>
      <c r="AJ32" s="72"/>
      <c r="AK32" s="98"/>
      <c r="AL32" s="351"/>
      <c r="AM32" s="351"/>
      <c r="AN32" s="351"/>
      <c r="AO32" s="351"/>
      <c r="AP32" s="78">
        <f t="shared" si="28"/>
        <v>0</v>
      </c>
      <c r="AQ32" s="356"/>
      <c r="AR32" s="356"/>
      <c r="AS32" s="356"/>
      <c r="AT32" s="356"/>
      <c r="AU32" s="327"/>
      <c r="AV32" s="327"/>
      <c r="AW32" s="180"/>
      <c r="AX32" s="179"/>
      <c r="AY32" s="180"/>
      <c r="AZ32" s="180"/>
      <c r="BA32" s="180"/>
      <c r="BB32" s="180"/>
      <c r="BC32" s="180"/>
      <c r="BD32" s="180"/>
      <c r="BE32" s="180"/>
      <c r="BF32" s="181"/>
      <c r="BG32" s="182"/>
      <c r="BH32" s="56">
        <f t="shared" si="13"/>
        <v>35</v>
      </c>
    </row>
    <row r="33" spans="1:60" ht="24.75" customHeight="1" thickTop="1" thickBot="1">
      <c r="A33" s="232"/>
      <c r="B33" s="243" t="s">
        <v>139</v>
      </c>
      <c r="C33" s="292" t="s">
        <v>140</v>
      </c>
      <c r="D33" s="82" t="s">
        <v>27</v>
      </c>
      <c r="E33" s="80">
        <v>4</v>
      </c>
      <c r="F33" s="80">
        <v>2</v>
      </c>
      <c r="G33" s="80">
        <v>4</v>
      </c>
      <c r="H33" s="80">
        <v>2</v>
      </c>
      <c r="I33" s="80">
        <v>2</v>
      </c>
      <c r="J33" s="80">
        <v>2</v>
      </c>
      <c r="K33" s="80">
        <v>4</v>
      </c>
      <c r="L33" s="343"/>
      <c r="M33" s="343"/>
      <c r="N33" s="80">
        <v>2</v>
      </c>
      <c r="O33" s="80">
        <v>4</v>
      </c>
      <c r="P33" s="80">
        <v>2</v>
      </c>
      <c r="Q33" s="80">
        <v>4</v>
      </c>
      <c r="R33" s="80">
        <v>2</v>
      </c>
      <c r="S33" s="80">
        <v>4</v>
      </c>
      <c r="T33" s="80">
        <v>2</v>
      </c>
      <c r="U33" s="339"/>
      <c r="V33" s="172">
        <f t="shared" si="8"/>
        <v>40</v>
      </c>
      <c r="W33" s="177"/>
      <c r="X33" s="69"/>
      <c r="Y33" s="69"/>
      <c r="Z33" s="69"/>
      <c r="AA33" s="72"/>
      <c r="AB33" s="72"/>
      <c r="AC33" s="333"/>
      <c r="AD33" s="72"/>
      <c r="AE33" s="72"/>
      <c r="AF33" s="72"/>
      <c r="AG33" s="336"/>
      <c r="AH33" s="336"/>
      <c r="AI33" s="336"/>
      <c r="AJ33" s="72"/>
      <c r="AK33" s="98"/>
      <c r="AL33" s="351"/>
      <c r="AM33" s="351"/>
      <c r="AN33" s="351"/>
      <c r="AO33" s="351"/>
      <c r="AP33" s="78">
        <f t="shared" si="28"/>
        <v>0</v>
      </c>
      <c r="AQ33" s="356"/>
      <c r="AR33" s="356"/>
      <c r="AS33" s="356"/>
      <c r="AT33" s="356"/>
      <c r="AU33" s="327"/>
      <c r="AV33" s="327"/>
      <c r="AW33" s="180"/>
      <c r="AX33" s="179"/>
      <c r="AY33" s="180"/>
      <c r="AZ33" s="180"/>
      <c r="BA33" s="180"/>
      <c r="BB33" s="180"/>
      <c r="BC33" s="180"/>
      <c r="BD33" s="180"/>
      <c r="BE33" s="180"/>
      <c r="BF33" s="181"/>
      <c r="BG33" s="182"/>
      <c r="BH33" s="56">
        <f t="shared" si="13"/>
        <v>40</v>
      </c>
    </row>
    <row r="34" spans="1:60" ht="24.75" customHeight="1" thickBot="1">
      <c r="A34" s="232"/>
      <c r="B34" s="244"/>
      <c r="C34" s="293"/>
      <c r="D34" s="82" t="s">
        <v>28</v>
      </c>
      <c r="E34" s="80">
        <v>2</v>
      </c>
      <c r="F34" s="80">
        <v>1</v>
      </c>
      <c r="G34" s="80">
        <v>2</v>
      </c>
      <c r="H34" s="80">
        <v>1</v>
      </c>
      <c r="I34" s="80">
        <v>1</v>
      </c>
      <c r="J34" s="80">
        <v>1</v>
      </c>
      <c r="K34" s="80">
        <v>2</v>
      </c>
      <c r="L34" s="343"/>
      <c r="M34" s="343"/>
      <c r="N34" s="80">
        <v>1</v>
      </c>
      <c r="O34" s="80">
        <v>2</v>
      </c>
      <c r="P34" s="80">
        <v>1</v>
      </c>
      <c r="Q34" s="80">
        <v>2</v>
      </c>
      <c r="R34" s="80">
        <v>1</v>
      </c>
      <c r="S34" s="80">
        <v>2</v>
      </c>
      <c r="T34" s="80">
        <v>1</v>
      </c>
      <c r="U34" s="339"/>
      <c r="V34" s="172">
        <f t="shared" si="8"/>
        <v>20</v>
      </c>
      <c r="W34" s="177"/>
      <c r="X34" s="69"/>
      <c r="Y34" s="69"/>
      <c r="Z34" s="69"/>
      <c r="AA34" s="72"/>
      <c r="AB34" s="72"/>
      <c r="AC34" s="333"/>
      <c r="AD34" s="72"/>
      <c r="AE34" s="72"/>
      <c r="AF34" s="72"/>
      <c r="AG34" s="336"/>
      <c r="AH34" s="336"/>
      <c r="AI34" s="336"/>
      <c r="AJ34" s="72"/>
      <c r="AK34" s="98"/>
      <c r="AL34" s="351"/>
      <c r="AM34" s="351"/>
      <c r="AN34" s="351"/>
      <c r="AO34" s="351"/>
      <c r="AP34" s="78">
        <f t="shared" si="28"/>
        <v>0</v>
      </c>
      <c r="AQ34" s="356"/>
      <c r="AR34" s="356"/>
      <c r="AS34" s="356"/>
      <c r="AT34" s="356"/>
      <c r="AU34" s="327"/>
      <c r="AV34" s="327"/>
      <c r="AW34" s="180"/>
      <c r="AX34" s="179"/>
      <c r="AY34" s="180"/>
      <c r="AZ34" s="180"/>
      <c r="BA34" s="180"/>
      <c r="BB34" s="180"/>
      <c r="BC34" s="180"/>
      <c r="BD34" s="180"/>
      <c r="BE34" s="180"/>
      <c r="BF34" s="181"/>
      <c r="BG34" s="182"/>
      <c r="BH34" s="56">
        <f t="shared" si="13"/>
        <v>20</v>
      </c>
    </row>
    <row r="35" spans="1:60" ht="24.75" customHeight="1" thickTop="1" thickBot="1">
      <c r="A35" s="232"/>
      <c r="B35" s="283" t="s">
        <v>64</v>
      </c>
      <c r="C35" s="314" t="s">
        <v>65</v>
      </c>
      <c r="D35" s="104" t="s">
        <v>27</v>
      </c>
      <c r="E35" s="96">
        <f>E37+E47+E55</f>
        <v>22</v>
      </c>
      <c r="F35" s="96">
        <f t="shared" ref="F35:I35" si="57">F37+F47+F55</f>
        <v>20</v>
      </c>
      <c r="G35" s="96">
        <f t="shared" si="57"/>
        <v>22</v>
      </c>
      <c r="H35" s="96">
        <f t="shared" si="57"/>
        <v>20</v>
      </c>
      <c r="I35" s="96">
        <f t="shared" si="57"/>
        <v>22</v>
      </c>
      <c r="J35" s="96">
        <f t="shared" ref="J35:K35" si="58">J37+J47+J55</f>
        <v>22</v>
      </c>
      <c r="K35" s="96">
        <f t="shared" si="58"/>
        <v>20</v>
      </c>
      <c r="L35" s="343"/>
      <c r="M35" s="343"/>
      <c r="N35" s="96">
        <f t="shared" ref="N35:T35" si="59">N37+N47+N55</f>
        <v>22</v>
      </c>
      <c r="O35" s="96">
        <f t="shared" si="59"/>
        <v>24</v>
      </c>
      <c r="P35" s="96">
        <f t="shared" si="59"/>
        <v>22</v>
      </c>
      <c r="Q35" s="96">
        <f t="shared" si="59"/>
        <v>22</v>
      </c>
      <c r="R35" s="96">
        <f t="shared" si="59"/>
        <v>20</v>
      </c>
      <c r="S35" s="96">
        <f t="shared" si="59"/>
        <v>20</v>
      </c>
      <c r="T35" s="96">
        <f t="shared" si="59"/>
        <v>20</v>
      </c>
      <c r="U35" s="339"/>
      <c r="V35" s="172">
        <f t="shared" si="8"/>
        <v>298</v>
      </c>
      <c r="W35" s="177"/>
      <c r="X35" s="95">
        <f>X37+X47+X55</f>
        <v>24</v>
      </c>
      <c r="Y35" s="95">
        <f>Y37+Y47+Y55</f>
        <v>24</v>
      </c>
      <c r="Z35" s="95">
        <f t="shared" ref="Z35:AB35" si="60">Z37+Z47+Z55</f>
        <v>26</v>
      </c>
      <c r="AA35" s="95">
        <f t="shared" si="60"/>
        <v>24</v>
      </c>
      <c r="AB35" s="95">
        <f t="shared" si="60"/>
        <v>26</v>
      </c>
      <c r="AC35" s="332"/>
      <c r="AD35" s="95">
        <f t="shared" ref="AD35" si="61">AD37+AD47+AD55</f>
        <v>24</v>
      </c>
      <c r="AE35" s="95">
        <f t="shared" ref="AE35:AF35" si="62">AE37+AE47+AE55</f>
        <v>24</v>
      </c>
      <c r="AF35" s="95">
        <f t="shared" si="62"/>
        <v>26</v>
      </c>
      <c r="AG35" s="335"/>
      <c r="AH35" s="335"/>
      <c r="AI35" s="335"/>
      <c r="AJ35" s="95">
        <f t="shared" ref="AJ35" si="63">AJ37+AJ47+AJ55</f>
        <v>26</v>
      </c>
      <c r="AK35" s="75"/>
      <c r="AL35" s="354"/>
      <c r="AM35" s="354"/>
      <c r="AN35" s="354"/>
      <c r="AO35" s="354"/>
      <c r="AP35" s="78">
        <f t="shared" si="28"/>
        <v>224</v>
      </c>
      <c r="AQ35" s="355"/>
      <c r="AR35" s="355"/>
      <c r="AS35" s="355"/>
      <c r="AT35" s="355"/>
      <c r="AU35" s="357"/>
      <c r="AV35" s="357"/>
      <c r="AW35" s="180"/>
      <c r="AX35" s="179"/>
      <c r="AY35" s="180"/>
      <c r="AZ35" s="180"/>
      <c r="BA35" s="180"/>
      <c r="BB35" s="180"/>
      <c r="BC35" s="180"/>
      <c r="BD35" s="180"/>
      <c r="BE35" s="180"/>
      <c r="BF35" s="181"/>
      <c r="BG35" s="182"/>
      <c r="BH35" s="56">
        <f t="shared" si="13"/>
        <v>522</v>
      </c>
    </row>
    <row r="36" spans="1:60" ht="24.75" customHeight="1" thickBot="1">
      <c r="A36" s="232"/>
      <c r="B36" s="284"/>
      <c r="C36" s="315"/>
      <c r="D36" s="104" t="s">
        <v>28</v>
      </c>
      <c r="E36" s="96">
        <f>E38+E48+E56</f>
        <v>11</v>
      </c>
      <c r="F36" s="96">
        <f t="shared" ref="F36:I36" si="64">F38+F48+F56</f>
        <v>10</v>
      </c>
      <c r="G36" s="96">
        <f t="shared" si="64"/>
        <v>11</v>
      </c>
      <c r="H36" s="96">
        <f t="shared" si="64"/>
        <v>10</v>
      </c>
      <c r="I36" s="96">
        <f t="shared" si="64"/>
        <v>11</v>
      </c>
      <c r="J36" s="96">
        <f t="shared" ref="J36:K36" si="65">J38+J48+J56</f>
        <v>11</v>
      </c>
      <c r="K36" s="96">
        <f t="shared" si="65"/>
        <v>10</v>
      </c>
      <c r="L36" s="343"/>
      <c r="M36" s="343"/>
      <c r="N36" s="96">
        <f t="shared" ref="N36:T36" si="66">N38+N48+N56</f>
        <v>11</v>
      </c>
      <c r="O36" s="96">
        <f t="shared" si="66"/>
        <v>12</v>
      </c>
      <c r="P36" s="96">
        <f t="shared" si="66"/>
        <v>11</v>
      </c>
      <c r="Q36" s="96">
        <f t="shared" si="66"/>
        <v>11</v>
      </c>
      <c r="R36" s="96">
        <f t="shared" si="66"/>
        <v>10</v>
      </c>
      <c r="S36" s="96">
        <f t="shared" si="66"/>
        <v>10</v>
      </c>
      <c r="T36" s="96">
        <f t="shared" si="66"/>
        <v>10</v>
      </c>
      <c r="U36" s="339"/>
      <c r="V36" s="172">
        <f t="shared" si="8"/>
        <v>149</v>
      </c>
      <c r="W36" s="177"/>
      <c r="X36" s="95">
        <f>X38+X48+X56</f>
        <v>12</v>
      </c>
      <c r="Y36" s="95">
        <f>Y38+Y48+Y56</f>
        <v>12</v>
      </c>
      <c r="Z36" s="95">
        <f t="shared" ref="Z36:AB36" si="67">Z38+Z48+Z56</f>
        <v>13</v>
      </c>
      <c r="AA36" s="95">
        <f t="shared" si="67"/>
        <v>12</v>
      </c>
      <c r="AB36" s="95">
        <f t="shared" si="67"/>
        <v>13</v>
      </c>
      <c r="AC36" s="332"/>
      <c r="AD36" s="95">
        <f t="shared" ref="AD36" si="68">AD38+AD48+AD56</f>
        <v>12</v>
      </c>
      <c r="AE36" s="95">
        <f t="shared" ref="AE36:AF36" si="69">AE38+AE48+AE56</f>
        <v>12</v>
      </c>
      <c r="AF36" s="95">
        <f t="shared" si="69"/>
        <v>13</v>
      </c>
      <c r="AG36" s="335"/>
      <c r="AH36" s="335"/>
      <c r="AI36" s="335"/>
      <c r="AJ36" s="95">
        <f t="shared" ref="AJ36" si="70">AJ38+AJ48+AJ56</f>
        <v>13</v>
      </c>
      <c r="AK36" s="75"/>
      <c r="AL36" s="354"/>
      <c r="AM36" s="354"/>
      <c r="AN36" s="354"/>
      <c r="AO36" s="354"/>
      <c r="AP36" s="78">
        <f t="shared" si="28"/>
        <v>112</v>
      </c>
      <c r="AQ36" s="355"/>
      <c r="AR36" s="355"/>
      <c r="AS36" s="355"/>
      <c r="AT36" s="355"/>
      <c r="AU36" s="357"/>
      <c r="AV36" s="357"/>
      <c r="AW36" s="180"/>
      <c r="AX36" s="179"/>
      <c r="AY36" s="180"/>
      <c r="AZ36" s="180"/>
      <c r="BA36" s="180"/>
      <c r="BB36" s="180"/>
      <c r="BC36" s="180"/>
      <c r="BD36" s="180"/>
      <c r="BE36" s="180"/>
      <c r="BF36" s="181"/>
      <c r="BG36" s="182"/>
      <c r="BH36" s="56">
        <f t="shared" si="13"/>
        <v>261</v>
      </c>
    </row>
    <row r="37" spans="1:60" ht="24.75" customHeight="1" thickTop="1" thickBot="1">
      <c r="A37" s="232"/>
      <c r="B37" s="304" t="s">
        <v>66</v>
      </c>
      <c r="C37" s="300" t="s">
        <v>143</v>
      </c>
      <c r="D37" s="109" t="s">
        <v>27</v>
      </c>
      <c r="E37" s="97">
        <f>E39+E41</f>
        <v>14</v>
      </c>
      <c r="F37" s="97">
        <f t="shared" ref="F37:I37" si="71">F39+F41</f>
        <v>14</v>
      </c>
      <c r="G37" s="97">
        <f t="shared" si="71"/>
        <v>14</v>
      </c>
      <c r="H37" s="97">
        <f t="shared" si="71"/>
        <v>14</v>
      </c>
      <c r="I37" s="97">
        <f t="shared" si="71"/>
        <v>14</v>
      </c>
      <c r="J37" s="97">
        <f t="shared" ref="J37:K37" si="72">J39+J41</f>
        <v>14</v>
      </c>
      <c r="K37" s="97">
        <f t="shared" si="72"/>
        <v>14</v>
      </c>
      <c r="L37" s="343"/>
      <c r="M37" s="343"/>
      <c r="N37" s="97">
        <f t="shared" ref="N37:T37" si="73">N39+N41</f>
        <v>14</v>
      </c>
      <c r="O37" s="97">
        <f t="shared" si="73"/>
        <v>16</v>
      </c>
      <c r="P37" s="97">
        <f t="shared" si="73"/>
        <v>14</v>
      </c>
      <c r="Q37" s="97">
        <f t="shared" si="73"/>
        <v>14</v>
      </c>
      <c r="R37" s="97">
        <f t="shared" si="73"/>
        <v>14</v>
      </c>
      <c r="S37" s="97">
        <f t="shared" si="73"/>
        <v>14</v>
      </c>
      <c r="T37" s="97">
        <f t="shared" si="73"/>
        <v>14</v>
      </c>
      <c r="U37" s="339"/>
      <c r="V37" s="172">
        <f t="shared" si="8"/>
        <v>198</v>
      </c>
      <c r="W37" s="177"/>
      <c r="X37" s="75">
        <f>X39+X41+X43</f>
        <v>8</v>
      </c>
      <c r="Y37" s="75">
        <f>Y39+Y41+Y43</f>
        <v>6</v>
      </c>
      <c r="Z37" s="75">
        <f t="shared" ref="Z37:AB37" si="74">Z39+Z41+Z43</f>
        <v>8</v>
      </c>
      <c r="AA37" s="75">
        <f t="shared" si="74"/>
        <v>6</v>
      </c>
      <c r="AB37" s="75">
        <f t="shared" si="74"/>
        <v>8</v>
      </c>
      <c r="AC37" s="332"/>
      <c r="AD37" s="75">
        <f t="shared" ref="AD37" si="75">AD39+AD41+AD43</f>
        <v>6</v>
      </c>
      <c r="AE37" s="75">
        <f t="shared" ref="AE37:AF37" si="76">AE39+AE41+AE43</f>
        <v>8</v>
      </c>
      <c r="AF37" s="75">
        <f t="shared" si="76"/>
        <v>8</v>
      </c>
      <c r="AG37" s="335"/>
      <c r="AH37" s="335"/>
      <c r="AI37" s="335"/>
      <c r="AJ37" s="75">
        <f t="shared" ref="AJ37" si="77">AJ39+AJ41+AJ43</f>
        <v>8</v>
      </c>
      <c r="AK37" s="75"/>
      <c r="AL37" s="354"/>
      <c r="AM37" s="354"/>
      <c r="AN37" s="354"/>
      <c r="AO37" s="354"/>
      <c r="AP37" s="78">
        <f t="shared" si="28"/>
        <v>66</v>
      </c>
      <c r="AQ37" s="355"/>
      <c r="AR37" s="355"/>
      <c r="AS37" s="355"/>
      <c r="AT37" s="355"/>
      <c r="AU37" s="357"/>
      <c r="AV37" s="357"/>
      <c r="AW37" s="180"/>
      <c r="AX37" s="179"/>
      <c r="AY37" s="180"/>
      <c r="AZ37" s="180"/>
      <c r="BA37" s="180"/>
      <c r="BB37" s="180"/>
      <c r="BC37" s="180"/>
      <c r="BD37" s="180"/>
      <c r="BE37" s="180"/>
      <c r="BF37" s="181"/>
      <c r="BG37" s="182"/>
      <c r="BH37" s="56">
        <f t="shared" si="13"/>
        <v>264</v>
      </c>
    </row>
    <row r="38" spans="1:60" ht="24.75" customHeight="1" thickBot="1">
      <c r="A38" s="232"/>
      <c r="B38" s="312"/>
      <c r="C38" s="301"/>
      <c r="D38" s="109" t="s">
        <v>28</v>
      </c>
      <c r="E38" s="97">
        <f>E40+E42</f>
        <v>7</v>
      </c>
      <c r="F38" s="97">
        <f t="shared" ref="F38:I38" si="78">F40+F42</f>
        <v>7</v>
      </c>
      <c r="G38" s="97">
        <f t="shared" si="78"/>
        <v>7</v>
      </c>
      <c r="H38" s="97">
        <f t="shared" si="78"/>
        <v>7</v>
      </c>
      <c r="I38" s="97">
        <f t="shared" si="78"/>
        <v>7</v>
      </c>
      <c r="J38" s="97">
        <f t="shared" ref="J38:K38" si="79">J40+J42</f>
        <v>7</v>
      </c>
      <c r="K38" s="97">
        <f t="shared" si="79"/>
        <v>7</v>
      </c>
      <c r="L38" s="343"/>
      <c r="M38" s="343"/>
      <c r="N38" s="97">
        <f t="shared" ref="N38:T38" si="80">N40+N42</f>
        <v>7</v>
      </c>
      <c r="O38" s="97">
        <f t="shared" si="80"/>
        <v>8</v>
      </c>
      <c r="P38" s="97">
        <f t="shared" si="80"/>
        <v>7</v>
      </c>
      <c r="Q38" s="97">
        <f t="shared" si="80"/>
        <v>7</v>
      </c>
      <c r="R38" s="97">
        <f t="shared" si="80"/>
        <v>7</v>
      </c>
      <c r="S38" s="97">
        <f t="shared" si="80"/>
        <v>7</v>
      </c>
      <c r="T38" s="97">
        <f t="shared" si="80"/>
        <v>7</v>
      </c>
      <c r="U38" s="339"/>
      <c r="V38" s="172">
        <f t="shared" si="8"/>
        <v>99</v>
      </c>
      <c r="W38" s="177"/>
      <c r="X38" s="75">
        <f>X40+X42+X44</f>
        <v>4</v>
      </c>
      <c r="Y38" s="75">
        <f>Y40+Y42+Y44</f>
        <v>3</v>
      </c>
      <c r="Z38" s="75">
        <f t="shared" ref="Z38:AB38" si="81">Z40+Z42+Z44</f>
        <v>4</v>
      </c>
      <c r="AA38" s="75">
        <f t="shared" si="81"/>
        <v>3</v>
      </c>
      <c r="AB38" s="75">
        <f t="shared" si="81"/>
        <v>4</v>
      </c>
      <c r="AC38" s="332"/>
      <c r="AD38" s="75">
        <f t="shared" ref="AD38" si="82">AD40+AD42+AD44</f>
        <v>3</v>
      </c>
      <c r="AE38" s="75">
        <f t="shared" ref="AE38:AF38" si="83">AE40+AE42+AE44</f>
        <v>4</v>
      </c>
      <c r="AF38" s="75">
        <f t="shared" si="83"/>
        <v>4</v>
      </c>
      <c r="AG38" s="335"/>
      <c r="AH38" s="335"/>
      <c r="AI38" s="335"/>
      <c r="AJ38" s="75">
        <f t="shared" ref="AJ38" si="84">AJ40+AJ42+AJ44</f>
        <v>4</v>
      </c>
      <c r="AK38" s="75"/>
      <c r="AL38" s="354"/>
      <c r="AM38" s="354"/>
      <c r="AN38" s="354"/>
      <c r="AO38" s="354"/>
      <c r="AP38" s="78">
        <f t="shared" si="28"/>
        <v>33</v>
      </c>
      <c r="AQ38" s="355"/>
      <c r="AR38" s="355"/>
      <c r="AS38" s="355"/>
      <c r="AT38" s="355"/>
      <c r="AU38" s="357"/>
      <c r="AV38" s="357"/>
      <c r="AW38" s="180"/>
      <c r="AX38" s="179"/>
      <c r="AY38" s="180"/>
      <c r="AZ38" s="180"/>
      <c r="BA38" s="180"/>
      <c r="BB38" s="180"/>
      <c r="BC38" s="180"/>
      <c r="BD38" s="180"/>
      <c r="BE38" s="180"/>
      <c r="BF38" s="181"/>
      <c r="BG38" s="182"/>
      <c r="BH38" s="56">
        <f t="shared" si="13"/>
        <v>132</v>
      </c>
    </row>
    <row r="39" spans="1:60" ht="24.75" customHeight="1" thickTop="1" thickBot="1">
      <c r="A39" s="232"/>
      <c r="B39" s="243" t="s">
        <v>144</v>
      </c>
      <c r="C39" s="245" t="s">
        <v>145</v>
      </c>
      <c r="D39" s="82" t="s">
        <v>27</v>
      </c>
      <c r="E39" s="80">
        <v>8</v>
      </c>
      <c r="F39" s="80">
        <v>10</v>
      </c>
      <c r="G39" s="80">
        <v>8</v>
      </c>
      <c r="H39" s="80">
        <v>10</v>
      </c>
      <c r="I39" s="80">
        <v>8</v>
      </c>
      <c r="J39" s="80">
        <v>8</v>
      </c>
      <c r="K39" s="80">
        <v>10</v>
      </c>
      <c r="L39" s="343"/>
      <c r="M39" s="343"/>
      <c r="N39" s="80">
        <v>10</v>
      </c>
      <c r="O39" s="80">
        <v>10</v>
      </c>
      <c r="P39" s="80">
        <v>10</v>
      </c>
      <c r="Q39" s="80">
        <v>10</v>
      </c>
      <c r="R39" s="80">
        <v>10</v>
      </c>
      <c r="S39" s="80">
        <v>10</v>
      </c>
      <c r="T39" s="80">
        <v>10</v>
      </c>
      <c r="U39" s="339"/>
      <c r="V39" s="172">
        <f t="shared" si="8"/>
        <v>132</v>
      </c>
      <c r="W39" s="177"/>
      <c r="X39" s="69"/>
      <c r="Y39" s="69"/>
      <c r="Z39" s="69"/>
      <c r="AA39" s="72"/>
      <c r="AB39" s="72"/>
      <c r="AC39" s="333"/>
      <c r="AD39" s="72"/>
      <c r="AE39" s="72"/>
      <c r="AF39" s="72"/>
      <c r="AG39" s="336"/>
      <c r="AH39" s="336"/>
      <c r="AI39" s="336"/>
      <c r="AJ39" s="72"/>
      <c r="AK39" s="98"/>
      <c r="AL39" s="351"/>
      <c r="AM39" s="351"/>
      <c r="AN39" s="351"/>
      <c r="AO39" s="351"/>
      <c r="AP39" s="78">
        <f t="shared" si="28"/>
        <v>0</v>
      </c>
      <c r="AQ39" s="356"/>
      <c r="AR39" s="356"/>
      <c r="AS39" s="356"/>
      <c r="AT39" s="356"/>
      <c r="AU39" s="327"/>
      <c r="AV39" s="327"/>
      <c r="AW39" s="180"/>
      <c r="AX39" s="179"/>
      <c r="AY39" s="180"/>
      <c r="AZ39" s="180"/>
      <c r="BA39" s="180"/>
      <c r="BB39" s="180"/>
      <c r="BC39" s="180"/>
      <c r="BD39" s="180"/>
      <c r="BE39" s="180"/>
      <c r="BF39" s="181"/>
      <c r="BG39" s="182"/>
      <c r="BH39" s="56">
        <f t="shared" si="13"/>
        <v>132</v>
      </c>
    </row>
    <row r="40" spans="1:60" ht="24.75" customHeight="1" thickBot="1">
      <c r="A40" s="232"/>
      <c r="B40" s="244"/>
      <c r="C40" s="281"/>
      <c r="D40" s="83" t="s">
        <v>28</v>
      </c>
      <c r="E40" s="80">
        <v>4</v>
      </c>
      <c r="F40" s="80">
        <v>5</v>
      </c>
      <c r="G40" s="80">
        <v>4</v>
      </c>
      <c r="H40" s="80">
        <v>5</v>
      </c>
      <c r="I40" s="80">
        <v>4</v>
      </c>
      <c r="J40" s="80">
        <v>4</v>
      </c>
      <c r="K40" s="80">
        <v>5</v>
      </c>
      <c r="L40" s="343"/>
      <c r="M40" s="343"/>
      <c r="N40" s="80">
        <v>5</v>
      </c>
      <c r="O40" s="80">
        <v>5</v>
      </c>
      <c r="P40" s="80">
        <v>5</v>
      </c>
      <c r="Q40" s="80">
        <v>5</v>
      </c>
      <c r="R40" s="80">
        <v>5</v>
      </c>
      <c r="S40" s="80">
        <v>5</v>
      </c>
      <c r="T40" s="80">
        <v>5</v>
      </c>
      <c r="U40" s="339"/>
      <c r="V40" s="172">
        <f t="shared" si="8"/>
        <v>66</v>
      </c>
      <c r="W40" s="177"/>
      <c r="X40" s="69"/>
      <c r="Y40" s="69"/>
      <c r="Z40" s="69"/>
      <c r="AA40" s="72"/>
      <c r="AB40" s="72"/>
      <c r="AC40" s="333"/>
      <c r="AD40" s="72"/>
      <c r="AE40" s="72"/>
      <c r="AF40" s="72"/>
      <c r="AG40" s="336"/>
      <c r="AH40" s="336"/>
      <c r="AI40" s="336"/>
      <c r="AJ40" s="72"/>
      <c r="AK40" s="98"/>
      <c r="AL40" s="351"/>
      <c r="AM40" s="351"/>
      <c r="AN40" s="351"/>
      <c r="AO40" s="351"/>
      <c r="AP40" s="78">
        <f t="shared" si="28"/>
        <v>0</v>
      </c>
      <c r="AQ40" s="356"/>
      <c r="AR40" s="356"/>
      <c r="AS40" s="356"/>
      <c r="AT40" s="356"/>
      <c r="AU40" s="327"/>
      <c r="AV40" s="327"/>
      <c r="AW40" s="180"/>
      <c r="AX40" s="179"/>
      <c r="AY40" s="180"/>
      <c r="AZ40" s="180"/>
      <c r="BA40" s="180"/>
      <c r="BB40" s="180"/>
      <c r="BC40" s="180"/>
      <c r="BD40" s="180"/>
      <c r="BE40" s="180"/>
      <c r="BF40" s="181"/>
      <c r="BG40" s="182"/>
      <c r="BH40" s="56">
        <f t="shared" si="13"/>
        <v>66</v>
      </c>
    </row>
    <row r="41" spans="1:60" ht="24.75" customHeight="1" thickTop="1" thickBot="1">
      <c r="A41" s="232"/>
      <c r="B41" s="243" t="s">
        <v>91</v>
      </c>
      <c r="C41" s="245" t="s">
        <v>126</v>
      </c>
      <c r="D41" s="82" t="s">
        <v>27</v>
      </c>
      <c r="E41" s="80">
        <v>6</v>
      </c>
      <c r="F41" s="80">
        <v>4</v>
      </c>
      <c r="G41" s="80">
        <v>6</v>
      </c>
      <c r="H41" s="80">
        <v>4</v>
      </c>
      <c r="I41" s="80">
        <v>6</v>
      </c>
      <c r="J41" s="80">
        <v>6</v>
      </c>
      <c r="K41" s="80">
        <v>4</v>
      </c>
      <c r="L41" s="343"/>
      <c r="M41" s="343"/>
      <c r="N41" s="80">
        <v>4</v>
      </c>
      <c r="O41" s="80">
        <v>6</v>
      </c>
      <c r="P41" s="80">
        <v>4</v>
      </c>
      <c r="Q41" s="80">
        <v>4</v>
      </c>
      <c r="R41" s="80">
        <v>4</v>
      </c>
      <c r="S41" s="80">
        <v>4</v>
      </c>
      <c r="T41" s="80">
        <v>4</v>
      </c>
      <c r="U41" s="339"/>
      <c r="V41" s="172">
        <f t="shared" si="8"/>
        <v>66</v>
      </c>
      <c r="W41" s="177"/>
      <c r="X41" s="69"/>
      <c r="Y41" s="69"/>
      <c r="Z41" s="69"/>
      <c r="AA41" s="72"/>
      <c r="AB41" s="72"/>
      <c r="AC41" s="333"/>
      <c r="AD41" s="72"/>
      <c r="AE41" s="72"/>
      <c r="AF41" s="72"/>
      <c r="AG41" s="336"/>
      <c r="AH41" s="336"/>
      <c r="AI41" s="336"/>
      <c r="AJ41" s="72"/>
      <c r="AK41" s="98"/>
      <c r="AL41" s="354"/>
      <c r="AM41" s="354"/>
      <c r="AN41" s="354"/>
      <c r="AO41" s="354"/>
      <c r="AP41" s="78">
        <f t="shared" si="28"/>
        <v>0</v>
      </c>
      <c r="AQ41" s="356"/>
      <c r="AR41" s="356"/>
      <c r="AS41" s="356"/>
      <c r="AT41" s="356"/>
      <c r="AU41" s="327"/>
      <c r="AV41" s="327"/>
      <c r="AW41" s="180"/>
      <c r="AX41" s="179"/>
      <c r="AY41" s="180"/>
      <c r="AZ41" s="180"/>
      <c r="BA41" s="180"/>
      <c r="BB41" s="180"/>
      <c r="BC41" s="180"/>
      <c r="BD41" s="180"/>
      <c r="BE41" s="180"/>
      <c r="BF41" s="181"/>
      <c r="BG41" s="182"/>
      <c r="BH41" s="56">
        <f t="shared" si="13"/>
        <v>66</v>
      </c>
    </row>
    <row r="42" spans="1:60" ht="31.5" customHeight="1" thickBot="1">
      <c r="A42" s="232"/>
      <c r="B42" s="244"/>
      <c r="C42" s="281"/>
      <c r="D42" s="83" t="s">
        <v>28</v>
      </c>
      <c r="E42" s="80">
        <v>3</v>
      </c>
      <c r="F42" s="80">
        <v>2</v>
      </c>
      <c r="G42" s="80">
        <v>3</v>
      </c>
      <c r="H42" s="80">
        <v>2</v>
      </c>
      <c r="I42" s="80">
        <v>3</v>
      </c>
      <c r="J42" s="80">
        <v>3</v>
      </c>
      <c r="K42" s="80">
        <v>2</v>
      </c>
      <c r="L42" s="343"/>
      <c r="M42" s="343"/>
      <c r="N42" s="80">
        <v>2</v>
      </c>
      <c r="O42" s="80">
        <v>3</v>
      </c>
      <c r="P42" s="80">
        <v>2</v>
      </c>
      <c r="Q42" s="80">
        <v>2</v>
      </c>
      <c r="R42" s="80">
        <v>2</v>
      </c>
      <c r="S42" s="80">
        <v>2</v>
      </c>
      <c r="T42" s="80">
        <v>2</v>
      </c>
      <c r="U42" s="339"/>
      <c r="V42" s="172">
        <f t="shared" si="8"/>
        <v>33</v>
      </c>
      <c r="W42" s="177"/>
      <c r="X42" s="69"/>
      <c r="Y42" s="69"/>
      <c r="Z42" s="69"/>
      <c r="AA42" s="72"/>
      <c r="AB42" s="72"/>
      <c r="AC42" s="333"/>
      <c r="AD42" s="72"/>
      <c r="AE42" s="72"/>
      <c r="AF42" s="72"/>
      <c r="AG42" s="336"/>
      <c r="AH42" s="336"/>
      <c r="AI42" s="336"/>
      <c r="AJ42" s="72"/>
      <c r="AK42" s="98"/>
      <c r="AL42" s="354"/>
      <c r="AM42" s="354"/>
      <c r="AN42" s="354"/>
      <c r="AO42" s="354"/>
      <c r="AP42" s="78">
        <f t="shared" si="28"/>
        <v>0</v>
      </c>
      <c r="AQ42" s="356"/>
      <c r="AR42" s="356"/>
      <c r="AS42" s="356"/>
      <c r="AT42" s="356"/>
      <c r="AU42" s="327"/>
      <c r="AV42" s="327"/>
      <c r="AW42" s="180"/>
      <c r="AX42" s="179"/>
      <c r="AY42" s="180"/>
      <c r="AZ42" s="180"/>
      <c r="BA42" s="180"/>
      <c r="BB42" s="180"/>
      <c r="BC42" s="180"/>
      <c r="BD42" s="180"/>
      <c r="BE42" s="180"/>
      <c r="BF42" s="181"/>
      <c r="BG42" s="182"/>
      <c r="BH42" s="56">
        <f t="shared" si="13"/>
        <v>33</v>
      </c>
    </row>
    <row r="43" spans="1:60" ht="24.75" customHeight="1" thickTop="1" thickBot="1">
      <c r="A43" s="232"/>
      <c r="B43" s="243" t="s">
        <v>84</v>
      </c>
      <c r="C43" s="245" t="s">
        <v>146</v>
      </c>
      <c r="D43" s="82" t="s">
        <v>27</v>
      </c>
      <c r="E43" s="80"/>
      <c r="F43" s="80"/>
      <c r="G43" s="80"/>
      <c r="H43" s="80"/>
      <c r="I43" s="80"/>
      <c r="J43" s="80"/>
      <c r="K43" s="80"/>
      <c r="L43" s="343"/>
      <c r="M43" s="343"/>
      <c r="N43" s="80"/>
      <c r="O43" s="80"/>
      <c r="P43" s="80"/>
      <c r="Q43" s="80"/>
      <c r="R43" s="80"/>
      <c r="S43" s="80"/>
      <c r="T43" s="80"/>
      <c r="U43" s="339"/>
      <c r="V43" s="172">
        <f t="shared" si="8"/>
        <v>0</v>
      </c>
      <c r="W43" s="177"/>
      <c r="X43" s="69">
        <v>8</v>
      </c>
      <c r="Y43" s="69">
        <v>6</v>
      </c>
      <c r="Z43" s="69">
        <v>8</v>
      </c>
      <c r="AA43" s="72">
        <v>6</v>
      </c>
      <c r="AB43" s="72">
        <v>8</v>
      </c>
      <c r="AC43" s="333"/>
      <c r="AD43" s="72">
        <v>6</v>
      </c>
      <c r="AE43" s="72">
        <v>8</v>
      </c>
      <c r="AF43" s="72">
        <v>8</v>
      </c>
      <c r="AG43" s="336"/>
      <c r="AH43" s="336"/>
      <c r="AI43" s="336"/>
      <c r="AJ43" s="72">
        <v>8</v>
      </c>
      <c r="AK43" s="98"/>
      <c r="AL43" s="354"/>
      <c r="AM43" s="354"/>
      <c r="AN43" s="354"/>
      <c r="AO43" s="354"/>
      <c r="AP43" s="359">
        <f t="shared" si="28"/>
        <v>66</v>
      </c>
      <c r="AQ43" s="356"/>
      <c r="AR43" s="356"/>
      <c r="AS43" s="356"/>
      <c r="AT43" s="356"/>
      <c r="AU43" s="327"/>
      <c r="AV43" s="327"/>
      <c r="AW43" s="180"/>
      <c r="AX43" s="179"/>
      <c r="AY43" s="180"/>
      <c r="AZ43" s="180"/>
      <c r="BA43" s="180"/>
      <c r="BB43" s="180"/>
      <c r="BC43" s="180"/>
      <c r="BD43" s="180"/>
      <c r="BE43" s="180"/>
      <c r="BF43" s="181"/>
      <c r="BG43" s="182"/>
      <c r="BH43" s="56">
        <f t="shared" si="13"/>
        <v>66</v>
      </c>
    </row>
    <row r="44" spans="1:60" ht="29.25" customHeight="1" thickBot="1">
      <c r="A44" s="232"/>
      <c r="B44" s="244"/>
      <c r="C44" s="281"/>
      <c r="D44" s="83" t="s">
        <v>28</v>
      </c>
      <c r="E44" s="80"/>
      <c r="F44" s="80"/>
      <c r="G44" s="80"/>
      <c r="H44" s="80"/>
      <c r="I44" s="80"/>
      <c r="J44" s="80"/>
      <c r="K44" s="80"/>
      <c r="L44" s="343"/>
      <c r="M44" s="343"/>
      <c r="N44" s="80"/>
      <c r="O44" s="80"/>
      <c r="P44" s="80"/>
      <c r="Q44" s="80"/>
      <c r="R44" s="80"/>
      <c r="S44" s="80"/>
      <c r="T44" s="80"/>
      <c r="U44" s="339"/>
      <c r="V44" s="172">
        <f t="shared" si="8"/>
        <v>0</v>
      </c>
      <c r="W44" s="177"/>
      <c r="X44" s="69">
        <v>4</v>
      </c>
      <c r="Y44" s="69">
        <v>3</v>
      </c>
      <c r="Z44" s="69">
        <v>4</v>
      </c>
      <c r="AA44" s="72">
        <v>3</v>
      </c>
      <c r="AB44" s="72">
        <v>4</v>
      </c>
      <c r="AC44" s="333"/>
      <c r="AD44" s="72">
        <v>3</v>
      </c>
      <c r="AE44" s="72">
        <v>4</v>
      </c>
      <c r="AF44" s="72">
        <v>4</v>
      </c>
      <c r="AG44" s="336"/>
      <c r="AH44" s="336"/>
      <c r="AI44" s="336"/>
      <c r="AJ44" s="72">
        <v>4</v>
      </c>
      <c r="AK44" s="98"/>
      <c r="AL44" s="354"/>
      <c r="AM44" s="354"/>
      <c r="AN44" s="354"/>
      <c r="AO44" s="354"/>
      <c r="AP44" s="359">
        <f t="shared" si="28"/>
        <v>33</v>
      </c>
      <c r="AQ44" s="356"/>
      <c r="AR44" s="356"/>
      <c r="AS44" s="356"/>
      <c r="AT44" s="356"/>
      <c r="AU44" s="327"/>
      <c r="AV44" s="327"/>
      <c r="AW44" s="180"/>
      <c r="AX44" s="179"/>
      <c r="AY44" s="180"/>
      <c r="AZ44" s="180"/>
      <c r="BA44" s="180"/>
      <c r="BB44" s="180"/>
      <c r="BC44" s="180"/>
      <c r="BD44" s="180"/>
      <c r="BE44" s="180"/>
      <c r="BF44" s="181"/>
      <c r="BG44" s="182"/>
      <c r="BH44" s="56">
        <f t="shared" si="13"/>
        <v>33</v>
      </c>
    </row>
    <row r="45" spans="1:60" ht="29.25" customHeight="1" thickTop="1" thickBot="1">
      <c r="A45" s="232"/>
      <c r="B45" s="90" t="s">
        <v>70</v>
      </c>
      <c r="C45" s="100" t="s">
        <v>59</v>
      </c>
      <c r="D45" s="114"/>
      <c r="E45" s="79"/>
      <c r="F45" s="79"/>
      <c r="G45" s="79"/>
      <c r="H45" s="79"/>
      <c r="I45" s="79"/>
      <c r="J45" s="79"/>
      <c r="K45" s="79"/>
      <c r="L45" s="343"/>
      <c r="M45" s="343">
        <v>36</v>
      </c>
      <c r="N45" s="79"/>
      <c r="O45" s="79"/>
      <c r="P45" s="79"/>
      <c r="Q45" s="79"/>
      <c r="R45" s="79"/>
      <c r="S45" s="79"/>
      <c r="T45" s="79"/>
      <c r="U45" s="339"/>
      <c r="V45" s="172">
        <f t="shared" si="8"/>
        <v>36</v>
      </c>
      <c r="W45" s="177"/>
      <c r="X45" s="73"/>
      <c r="Y45" s="73"/>
      <c r="Z45" s="73"/>
      <c r="AA45" s="77"/>
      <c r="AB45" s="77"/>
      <c r="AC45" s="333"/>
      <c r="AD45" s="77"/>
      <c r="AE45" s="77"/>
      <c r="AF45" s="77"/>
      <c r="AG45" s="336"/>
      <c r="AH45" s="336"/>
      <c r="AI45" s="336"/>
      <c r="AJ45" s="77"/>
      <c r="AK45" s="98"/>
      <c r="AL45" s="354"/>
      <c r="AM45" s="354"/>
      <c r="AN45" s="354"/>
      <c r="AO45" s="354"/>
      <c r="AP45" s="78">
        <f t="shared" ref="AP45:AP54" si="85">SUM(Y45:AL45)</f>
        <v>0</v>
      </c>
      <c r="AQ45" s="356"/>
      <c r="AR45" s="356"/>
      <c r="AS45" s="356"/>
      <c r="AT45" s="356"/>
      <c r="AU45" s="327"/>
      <c r="AV45" s="327"/>
      <c r="AW45" s="180"/>
      <c r="AX45" s="179"/>
      <c r="AY45" s="180"/>
      <c r="AZ45" s="180"/>
      <c r="BA45" s="180"/>
      <c r="BB45" s="180"/>
      <c r="BC45" s="180"/>
      <c r="BD45" s="180"/>
      <c r="BE45" s="180"/>
      <c r="BF45" s="181"/>
      <c r="BG45" s="182"/>
      <c r="BH45" s="56">
        <f t="shared" si="13"/>
        <v>36</v>
      </c>
    </row>
    <row r="46" spans="1:60" ht="31.5" customHeight="1" thickTop="1" thickBot="1">
      <c r="A46" s="232"/>
      <c r="B46" s="115" t="s">
        <v>85</v>
      </c>
      <c r="C46" s="116" t="s">
        <v>60</v>
      </c>
      <c r="D46" s="114"/>
      <c r="E46" s="79"/>
      <c r="F46" s="79"/>
      <c r="G46" s="79"/>
      <c r="H46" s="79"/>
      <c r="I46" s="79"/>
      <c r="J46" s="79"/>
      <c r="K46" s="79"/>
      <c r="L46" s="343"/>
      <c r="M46" s="343"/>
      <c r="N46" s="79"/>
      <c r="O46" s="79"/>
      <c r="P46" s="79"/>
      <c r="Q46" s="79"/>
      <c r="R46" s="79"/>
      <c r="S46" s="79"/>
      <c r="T46" s="79"/>
      <c r="U46" s="339"/>
      <c r="V46" s="172">
        <f t="shared" si="8"/>
        <v>0</v>
      </c>
      <c r="W46" s="177"/>
      <c r="X46" s="73"/>
      <c r="Y46" s="73"/>
      <c r="Z46" s="73"/>
      <c r="AA46" s="77"/>
      <c r="AB46" s="77"/>
      <c r="AC46" s="333"/>
      <c r="AD46" s="77"/>
      <c r="AE46" s="77"/>
      <c r="AF46" s="77"/>
      <c r="AG46" s="336">
        <v>36</v>
      </c>
      <c r="AH46" s="336">
        <v>36</v>
      </c>
      <c r="AI46" s="336"/>
      <c r="AJ46" s="77"/>
      <c r="AK46" s="98"/>
      <c r="AL46" s="354"/>
      <c r="AM46" s="354"/>
      <c r="AN46" s="354"/>
      <c r="AO46" s="354"/>
      <c r="AP46" s="78">
        <f t="shared" si="85"/>
        <v>72</v>
      </c>
      <c r="AQ46" s="356"/>
      <c r="AR46" s="356"/>
      <c r="AS46" s="356"/>
      <c r="AT46" s="356"/>
      <c r="AU46" s="327"/>
      <c r="AV46" s="327"/>
      <c r="AW46" s="180"/>
      <c r="AX46" s="179"/>
      <c r="AY46" s="180"/>
      <c r="AZ46" s="180"/>
      <c r="BA46" s="180"/>
      <c r="BB46" s="180"/>
      <c r="BC46" s="180"/>
      <c r="BD46" s="180"/>
      <c r="BE46" s="180"/>
      <c r="BF46" s="181"/>
      <c r="BG46" s="182"/>
      <c r="BH46" s="56">
        <f t="shared" si="13"/>
        <v>72</v>
      </c>
    </row>
    <row r="47" spans="1:60" ht="24.75" customHeight="1" thickTop="1" thickBot="1">
      <c r="A47" s="232"/>
      <c r="B47" s="304" t="s">
        <v>86</v>
      </c>
      <c r="C47" s="306" t="s">
        <v>130</v>
      </c>
      <c r="D47" s="109" t="s">
        <v>27</v>
      </c>
      <c r="E47" s="97">
        <f>E49+E51</f>
        <v>8</v>
      </c>
      <c r="F47" s="97">
        <f t="shared" ref="F47:I47" si="86">F49+F51</f>
        <v>6</v>
      </c>
      <c r="G47" s="97">
        <f t="shared" si="86"/>
        <v>8</v>
      </c>
      <c r="H47" s="97">
        <f t="shared" si="86"/>
        <v>6</v>
      </c>
      <c r="I47" s="97">
        <f t="shared" si="86"/>
        <v>8</v>
      </c>
      <c r="J47" s="97">
        <f t="shared" ref="J47:K47" si="87">J49+J51</f>
        <v>8</v>
      </c>
      <c r="K47" s="97">
        <f t="shared" si="87"/>
        <v>6</v>
      </c>
      <c r="L47" s="343"/>
      <c r="M47" s="343"/>
      <c r="N47" s="97">
        <f t="shared" ref="N47:T47" si="88">N49+N51</f>
        <v>8</v>
      </c>
      <c r="O47" s="97">
        <f t="shared" si="88"/>
        <v>8</v>
      </c>
      <c r="P47" s="97">
        <f t="shared" si="88"/>
        <v>8</v>
      </c>
      <c r="Q47" s="97">
        <f t="shared" si="88"/>
        <v>8</v>
      </c>
      <c r="R47" s="97">
        <f t="shared" si="88"/>
        <v>6</v>
      </c>
      <c r="S47" s="97">
        <f t="shared" si="88"/>
        <v>6</v>
      </c>
      <c r="T47" s="97">
        <f t="shared" si="88"/>
        <v>6</v>
      </c>
      <c r="U47" s="339"/>
      <c r="V47" s="172">
        <f t="shared" si="8"/>
        <v>100</v>
      </c>
      <c r="W47" s="177"/>
      <c r="X47" s="75">
        <f>X51</f>
        <v>0</v>
      </c>
      <c r="Y47" s="75">
        <f>Y51</f>
        <v>0</v>
      </c>
      <c r="Z47" s="75">
        <f t="shared" ref="Z47:AB47" si="89">Z51</f>
        <v>0</v>
      </c>
      <c r="AA47" s="75">
        <f t="shared" si="89"/>
        <v>0</v>
      </c>
      <c r="AB47" s="75">
        <f t="shared" si="89"/>
        <v>0</v>
      </c>
      <c r="AC47" s="332"/>
      <c r="AD47" s="75">
        <f t="shared" ref="AD47" si="90">AD51</f>
        <v>0</v>
      </c>
      <c r="AE47" s="75">
        <f t="shared" ref="AE47:AF47" si="91">AE51</f>
        <v>0</v>
      </c>
      <c r="AF47" s="75">
        <f t="shared" si="91"/>
        <v>0</v>
      </c>
      <c r="AG47" s="335"/>
      <c r="AH47" s="335"/>
      <c r="AI47" s="335"/>
      <c r="AJ47" s="75">
        <f t="shared" ref="AJ47" si="92">AJ51</f>
        <v>0</v>
      </c>
      <c r="AK47" s="75"/>
      <c r="AL47" s="354"/>
      <c r="AM47" s="354"/>
      <c r="AN47" s="354"/>
      <c r="AO47" s="354"/>
      <c r="AP47" s="78">
        <f>SUM(Y47:AL47)</f>
        <v>0</v>
      </c>
      <c r="AQ47" s="355"/>
      <c r="AR47" s="355"/>
      <c r="AS47" s="355"/>
      <c r="AT47" s="355"/>
      <c r="AU47" s="357"/>
      <c r="AV47" s="357"/>
      <c r="AW47" s="180"/>
      <c r="AX47" s="179"/>
      <c r="AY47" s="180"/>
      <c r="AZ47" s="180"/>
      <c r="BA47" s="180"/>
      <c r="BB47" s="180"/>
      <c r="BC47" s="180"/>
      <c r="BD47" s="180"/>
      <c r="BE47" s="180"/>
      <c r="BF47" s="181"/>
      <c r="BG47" s="182"/>
      <c r="BH47" s="56">
        <f t="shared" si="13"/>
        <v>100</v>
      </c>
    </row>
    <row r="48" spans="1:60" ht="33" customHeight="1" thickBot="1">
      <c r="A48" s="232"/>
      <c r="B48" s="312"/>
      <c r="C48" s="313"/>
      <c r="D48" s="110" t="s">
        <v>28</v>
      </c>
      <c r="E48" s="97">
        <f>E50+E52</f>
        <v>4</v>
      </c>
      <c r="F48" s="97">
        <f t="shared" ref="F48:I48" si="93">F50+F52</f>
        <v>3</v>
      </c>
      <c r="G48" s="97">
        <f t="shared" si="93"/>
        <v>4</v>
      </c>
      <c r="H48" s="97">
        <f t="shared" si="93"/>
        <v>3</v>
      </c>
      <c r="I48" s="97">
        <f t="shared" si="93"/>
        <v>4</v>
      </c>
      <c r="J48" s="97">
        <f t="shared" ref="J48:K48" si="94">J50+J52</f>
        <v>4</v>
      </c>
      <c r="K48" s="97">
        <f t="shared" si="94"/>
        <v>3</v>
      </c>
      <c r="L48" s="343"/>
      <c r="M48" s="343"/>
      <c r="N48" s="97">
        <f t="shared" ref="N48:T48" si="95">N50+N52</f>
        <v>4</v>
      </c>
      <c r="O48" s="97">
        <f t="shared" si="95"/>
        <v>4</v>
      </c>
      <c r="P48" s="97">
        <f t="shared" si="95"/>
        <v>4</v>
      </c>
      <c r="Q48" s="97">
        <f t="shared" si="95"/>
        <v>4</v>
      </c>
      <c r="R48" s="97">
        <f t="shared" si="95"/>
        <v>3</v>
      </c>
      <c r="S48" s="97">
        <f t="shared" si="95"/>
        <v>3</v>
      </c>
      <c r="T48" s="97">
        <f t="shared" si="95"/>
        <v>3</v>
      </c>
      <c r="U48" s="339"/>
      <c r="V48" s="172">
        <f t="shared" si="8"/>
        <v>50</v>
      </c>
      <c r="W48" s="177"/>
      <c r="X48" s="75">
        <f>X52</f>
        <v>0</v>
      </c>
      <c r="Y48" s="75">
        <f>Y52</f>
        <v>0</v>
      </c>
      <c r="Z48" s="75">
        <f t="shared" ref="Z48:AB48" si="96">Z52</f>
        <v>0</v>
      </c>
      <c r="AA48" s="75">
        <f t="shared" si="96"/>
        <v>0</v>
      </c>
      <c r="AB48" s="75">
        <f t="shared" si="96"/>
        <v>0</v>
      </c>
      <c r="AC48" s="332"/>
      <c r="AD48" s="75">
        <f t="shared" ref="AD48" si="97">AD52</f>
        <v>0</v>
      </c>
      <c r="AE48" s="75">
        <f t="shared" ref="AE48:AF48" si="98">AE52</f>
        <v>0</v>
      </c>
      <c r="AF48" s="75">
        <f t="shared" si="98"/>
        <v>0</v>
      </c>
      <c r="AG48" s="335"/>
      <c r="AH48" s="335"/>
      <c r="AI48" s="335"/>
      <c r="AJ48" s="75">
        <f t="shared" ref="AJ48" si="99">AJ52</f>
        <v>0</v>
      </c>
      <c r="AK48" s="75"/>
      <c r="AL48" s="354"/>
      <c r="AM48" s="354"/>
      <c r="AN48" s="354"/>
      <c r="AO48" s="354"/>
      <c r="AP48" s="78">
        <f t="shared" si="85"/>
        <v>0</v>
      </c>
      <c r="AQ48" s="355"/>
      <c r="AR48" s="355"/>
      <c r="AS48" s="355"/>
      <c r="AT48" s="355"/>
      <c r="AU48" s="357"/>
      <c r="AV48" s="357"/>
      <c r="AW48" s="180"/>
      <c r="AX48" s="179"/>
      <c r="AY48" s="180"/>
      <c r="AZ48" s="180"/>
      <c r="BA48" s="180"/>
      <c r="BB48" s="180"/>
      <c r="BC48" s="180"/>
      <c r="BD48" s="180"/>
      <c r="BE48" s="180"/>
      <c r="BF48" s="181"/>
      <c r="BG48" s="182"/>
      <c r="BH48" s="56">
        <f t="shared" si="13"/>
        <v>50</v>
      </c>
    </row>
    <row r="49" spans="1:60" ht="24.75" customHeight="1" thickTop="1" thickBot="1">
      <c r="A49" s="232"/>
      <c r="B49" s="243" t="s">
        <v>87</v>
      </c>
      <c r="C49" s="245" t="s">
        <v>147</v>
      </c>
      <c r="D49" s="82" t="s">
        <v>27</v>
      </c>
      <c r="E49" s="80">
        <v>4</v>
      </c>
      <c r="F49" s="80">
        <v>2</v>
      </c>
      <c r="G49" s="80">
        <v>4</v>
      </c>
      <c r="H49" s="80">
        <v>2</v>
      </c>
      <c r="I49" s="80">
        <v>4</v>
      </c>
      <c r="J49" s="80">
        <v>4</v>
      </c>
      <c r="K49" s="80">
        <v>2</v>
      </c>
      <c r="L49" s="343"/>
      <c r="M49" s="343"/>
      <c r="N49" s="80">
        <v>4</v>
      </c>
      <c r="O49" s="80">
        <v>4</v>
      </c>
      <c r="P49" s="80">
        <v>4</v>
      </c>
      <c r="Q49" s="80">
        <v>4</v>
      </c>
      <c r="R49" s="80">
        <v>4</v>
      </c>
      <c r="S49" s="80">
        <v>4</v>
      </c>
      <c r="T49" s="80">
        <v>4</v>
      </c>
      <c r="U49" s="339"/>
      <c r="V49" s="172">
        <f t="shared" si="8"/>
        <v>50</v>
      </c>
      <c r="W49" s="178"/>
      <c r="X49" s="69"/>
      <c r="Y49" s="69"/>
      <c r="Z49" s="69"/>
      <c r="AA49" s="72"/>
      <c r="AB49" s="72"/>
      <c r="AC49" s="333"/>
      <c r="AD49" s="72"/>
      <c r="AE49" s="72"/>
      <c r="AF49" s="72"/>
      <c r="AG49" s="336"/>
      <c r="AH49" s="336"/>
      <c r="AI49" s="336"/>
      <c r="AJ49" s="72"/>
      <c r="AK49" s="98"/>
      <c r="AL49" s="351"/>
      <c r="AM49" s="351"/>
      <c r="AN49" s="351"/>
      <c r="AO49" s="351"/>
      <c r="AP49" s="78">
        <f t="shared" ref="AP49:AP52" si="100">AJ49+AF49+AE49+AD49+AB49+AA49+Z49+Y49+X49</f>
        <v>0</v>
      </c>
      <c r="AQ49" s="356"/>
      <c r="AR49" s="356"/>
      <c r="AS49" s="356"/>
      <c r="AT49" s="356"/>
      <c r="AU49" s="327"/>
      <c r="AV49" s="327"/>
      <c r="AW49" s="180"/>
      <c r="AX49" s="179"/>
      <c r="AY49" s="180"/>
      <c r="AZ49" s="180"/>
      <c r="BA49" s="180"/>
      <c r="BB49" s="180"/>
      <c r="BC49" s="180"/>
      <c r="BD49" s="180"/>
      <c r="BE49" s="180"/>
      <c r="BF49" s="181"/>
      <c r="BG49" s="182"/>
      <c r="BH49" s="56">
        <f t="shared" si="13"/>
        <v>50</v>
      </c>
    </row>
    <row r="50" spans="1:60" ht="29.25" customHeight="1" thickBot="1">
      <c r="A50" s="232"/>
      <c r="B50" s="302"/>
      <c r="C50" s="246"/>
      <c r="D50" s="83" t="s">
        <v>28</v>
      </c>
      <c r="E50" s="125">
        <v>2</v>
      </c>
      <c r="F50" s="125">
        <v>1</v>
      </c>
      <c r="G50" s="125">
        <v>2</v>
      </c>
      <c r="H50" s="125">
        <v>1</v>
      </c>
      <c r="I50" s="125">
        <v>2</v>
      </c>
      <c r="J50" s="80">
        <v>2</v>
      </c>
      <c r="K50" s="80">
        <v>1</v>
      </c>
      <c r="L50" s="345"/>
      <c r="M50" s="343"/>
      <c r="N50" s="80">
        <v>2</v>
      </c>
      <c r="O50" s="80">
        <v>2</v>
      </c>
      <c r="P50" s="80">
        <v>2</v>
      </c>
      <c r="Q50" s="80">
        <v>2</v>
      </c>
      <c r="R50" s="80">
        <v>2</v>
      </c>
      <c r="S50" s="80">
        <v>2</v>
      </c>
      <c r="T50" s="80">
        <v>2</v>
      </c>
      <c r="U50" s="339"/>
      <c r="V50" s="172">
        <f t="shared" si="8"/>
        <v>25</v>
      </c>
      <c r="W50" s="178"/>
      <c r="X50" s="69"/>
      <c r="Y50" s="69"/>
      <c r="Z50" s="69"/>
      <c r="AA50" s="72"/>
      <c r="AB50" s="72"/>
      <c r="AC50" s="333"/>
      <c r="AD50" s="72"/>
      <c r="AE50" s="72"/>
      <c r="AF50" s="72"/>
      <c r="AG50" s="336"/>
      <c r="AH50" s="336"/>
      <c r="AI50" s="336"/>
      <c r="AJ50" s="72"/>
      <c r="AK50" s="98"/>
      <c r="AL50" s="351"/>
      <c r="AM50" s="351"/>
      <c r="AN50" s="351"/>
      <c r="AO50" s="351"/>
      <c r="AP50" s="78">
        <f t="shared" si="100"/>
        <v>0</v>
      </c>
      <c r="AQ50" s="356"/>
      <c r="AR50" s="356"/>
      <c r="AS50" s="356"/>
      <c r="AT50" s="356"/>
      <c r="AU50" s="327"/>
      <c r="AV50" s="327"/>
      <c r="AW50" s="180"/>
      <c r="AX50" s="179"/>
      <c r="AY50" s="180"/>
      <c r="AZ50" s="180"/>
      <c r="BA50" s="180"/>
      <c r="BB50" s="180"/>
      <c r="BC50" s="180"/>
      <c r="BD50" s="180"/>
      <c r="BE50" s="180"/>
      <c r="BF50" s="181"/>
      <c r="BG50" s="182"/>
      <c r="BH50" s="56">
        <f t="shared" si="13"/>
        <v>25</v>
      </c>
    </row>
    <row r="51" spans="1:60" ht="24.75" customHeight="1" thickBot="1">
      <c r="A51" s="232"/>
      <c r="B51" s="247" t="s">
        <v>93</v>
      </c>
      <c r="C51" s="303" t="s">
        <v>148</v>
      </c>
      <c r="D51" s="83" t="s">
        <v>27</v>
      </c>
      <c r="E51" s="126">
        <v>4</v>
      </c>
      <c r="F51" s="126">
        <v>4</v>
      </c>
      <c r="G51" s="126">
        <v>4</v>
      </c>
      <c r="H51" s="126">
        <v>4</v>
      </c>
      <c r="I51" s="126">
        <v>4</v>
      </c>
      <c r="J51" s="80">
        <v>4</v>
      </c>
      <c r="K51" s="80">
        <v>4</v>
      </c>
      <c r="L51" s="343"/>
      <c r="M51" s="343"/>
      <c r="N51" s="80">
        <v>4</v>
      </c>
      <c r="O51" s="80">
        <v>4</v>
      </c>
      <c r="P51" s="80">
        <v>4</v>
      </c>
      <c r="Q51" s="80">
        <v>4</v>
      </c>
      <c r="R51" s="80">
        <v>2</v>
      </c>
      <c r="S51" s="80">
        <v>2</v>
      </c>
      <c r="T51" s="80">
        <v>2</v>
      </c>
      <c r="U51" s="339"/>
      <c r="V51" s="172">
        <f t="shared" si="8"/>
        <v>50</v>
      </c>
      <c r="W51" s="178"/>
      <c r="X51" s="69"/>
      <c r="Y51" s="69"/>
      <c r="Z51" s="69"/>
      <c r="AA51" s="72"/>
      <c r="AB51" s="72"/>
      <c r="AC51" s="333"/>
      <c r="AD51" s="72"/>
      <c r="AE51" s="72"/>
      <c r="AF51" s="72"/>
      <c r="AG51" s="336"/>
      <c r="AH51" s="336"/>
      <c r="AI51" s="336"/>
      <c r="AJ51" s="72"/>
      <c r="AK51" s="98"/>
      <c r="AL51" s="351"/>
      <c r="AM51" s="351"/>
      <c r="AN51" s="351"/>
      <c r="AO51" s="351"/>
      <c r="AP51" s="78">
        <f t="shared" si="100"/>
        <v>0</v>
      </c>
      <c r="AQ51" s="356"/>
      <c r="AR51" s="356"/>
      <c r="AS51" s="356"/>
      <c r="AT51" s="356"/>
      <c r="AU51" s="327"/>
      <c r="AV51" s="327"/>
      <c r="AW51" s="180"/>
      <c r="AX51" s="179"/>
      <c r="AY51" s="180"/>
      <c r="AZ51" s="180"/>
      <c r="BA51" s="180"/>
      <c r="BB51" s="180"/>
      <c r="BC51" s="180"/>
      <c r="BD51" s="180"/>
      <c r="BE51" s="180"/>
      <c r="BF51" s="181"/>
      <c r="BG51" s="182"/>
      <c r="BH51" s="56">
        <f t="shared" si="13"/>
        <v>50</v>
      </c>
    </row>
    <row r="52" spans="1:60" ht="30.75" customHeight="1" thickBot="1">
      <c r="A52" s="232"/>
      <c r="B52" s="248"/>
      <c r="C52" s="302"/>
      <c r="D52" s="83" t="s">
        <v>28</v>
      </c>
      <c r="E52" s="126">
        <v>2</v>
      </c>
      <c r="F52" s="126">
        <v>2</v>
      </c>
      <c r="G52" s="126">
        <v>2</v>
      </c>
      <c r="H52" s="126">
        <v>2</v>
      </c>
      <c r="I52" s="126">
        <v>2</v>
      </c>
      <c r="J52" s="80">
        <v>2</v>
      </c>
      <c r="K52" s="80">
        <v>2</v>
      </c>
      <c r="L52" s="343"/>
      <c r="M52" s="343"/>
      <c r="N52" s="80">
        <v>2</v>
      </c>
      <c r="O52" s="80">
        <v>2</v>
      </c>
      <c r="P52" s="80">
        <v>2</v>
      </c>
      <c r="Q52" s="80">
        <v>2</v>
      </c>
      <c r="R52" s="80">
        <v>1</v>
      </c>
      <c r="S52" s="80">
        <v>1</v>
      </c>
      <c r="T52" s="80">
        <v>1</v>
      </c>
      <c r="U52" s="339"/>
      <c r="V52" s="172">
        <f t="shared" si="8"/>
        <v>25</v>
      </c>
      <c r="W52" s="178"/>
      <c r="X52" s="69"/>
      <c r="Y52" s="69"/>
      <c r="Z52" s="69"/>
      <c r="AA52" s="72"/>
      <c r="AB52" s="72"/>
      <c r="AC52" s="333"/>
      <c r="AD52" s="72"/>
      <c r="AE52" s="72"/>
      <c r="AF52" s="72"/>
      <c r="AG52" s="336"/>
      <c r="AH52" s="336"/>
      <c r="AI52" s="336"/>
      <c r="AJ52" s="72"/>
      <c r="AK52" s="98"/>
      <c r="AL52" s="351"/>
      <c r="AM52" s="351"/>
      <c r="AN52" s="351"/>
      <c r="AO52" s="351"/>
      <c r="AP52" s="78">
        <f t="shared" si="100"/>
        <v>0</v>
      </c>
      <c r="AQ52" s="356"/>
      <c r="AR52" s="356"/>
      <c r="AS52" s="356"/>
      <c r="AT52" s="356"/>
      <c r="AU52" s="327"/>
      <c r="AV52" s="327"/>
      <c r="AW52" s="180"/>
      <c r="AX52" s="179"/>
      <c r="AY52" s="180"/>
      <c r="AZ52" s="180"/>
      <c r="BA52" s="180"/>
      <c r="BB52" s="180"/>
      <c r="BC52" s="180"/>
      <c r="BD52" s="180"/>
      <c r="BE52" s="180"/>
      <c r="BF52" s="181"/>
      <c r="BG52" s="182"/>
      <c r="BH52" s="56">
        <f t="shared" si="13"/>
        <v>25</v>
      </c>
    </row>
    <row r="53" spans="1:60" ht="33" customHeight="1" thickBot="1">
      <c r="A53" s="232"/>
      <c r="B53" s="117" t="s">
        <v>149</v>
      </c>
      <c r="C53" s="118" t="s">
        <v>59</v>
      </c>
      <c r="D53" s="81"/>
      <c r="E53" s="127"/>
      <c r="F53" s="127"/>
      <c r="G53" s="127"/>
      <c r="H53" s="127"/>
      <c r="I53" s="127"/>
      <c r="J53" s="79"/>
      <c r="K53" s="79"/>
      <c r="L53" s="343">
        <v>36</v>
      </c>
      <c r="M53" s="343"/>
      <c r="N53" s="79"/>
      <c r="O53" s="79"/>
      <c r="P53" s="79"/>
      <c r="Q53" s="79"/>
      <c r="R53" s="79"/>
      <c r="S53" s="79"/>
      <c r="T53" s="79"/>
      <c r="U53" s="339"/>
      <c r="V53" s="172">
        <f t="shared" si="8"/>
        <v>36</v>
      </c>
      <c r="W53" s="177"/>
      <c r="X53" s="73"/>
      <c r="Y53" s="73"/>
      <c r="Z53" s="73"/>
      <c r="AA53" s="77"/>
      <c r="AB53" s="77"/>
      <c r="AC53" s="333"/>
      <c r="AD53" s="77"/>
      <c r="AE53" s="77"/>
      <c r="AF53" s="77"/>
      <c r="AG53" s="336"/>
      <c r="AH53" s="336"/>
      <c r="AI53" s="336"/>
      <c r="AJ53" s="77"/>
      <c r="AK53" s="98"/>
      <c r="AL53" s="354"/>
      <c r="AM53" s="354"/>
      <c r="AN53" s="354"/>
      <c r="AO53" s="354"/>
      <c r="AP53" s="78">
        <f t="shared" si="85"/>
        <v>0</v>
      </c>
      <c r="AQ53" s="356"/>
      <c r="AR53" s="356"/>
      <c r="AS53" s="356"/>
      <c r="AT53" s="356"/>
      <c r="AU53" s="327"/>
      <c r="AV53" s="327"/>
      <c r="AW53" s="180"/>
      <c r="AX53" s="179"/>
      <c r="AY53" s="180"/>
      <c r="AZ53" s="180"/>
      <c r="BA53" s="180"/>
      <c r="BB53" s="180"/>
      <c r="BC53" s="180"/>
      <c r="BD53" s="180"/>
      <c r="BE53" s="180"/>
      <c r="BF53" s="181"/>
      <c r="BG53" s="182"/>
      <c r="BH53" s="56">
        <f t="shared" si="13"/>
        <v>36</v>
      </c>
    </row>
    <row r="54" spans="1:60" ht="33" customHeight="1" thickBot="1">
      <c r="A54" s="232"/>
      <c r="B54" s="112" t="s">
        <v>88</v>
      </c>
      <c r="C54" s="111" t="s">
        <v>60</v>
      </c>
      <c r="D54" s="113"/>
      <c r="E54" s="79"/>
      <c r="F54" s="79"/>
      <c r="G54" s="79"/>
      <c r="H54" s="79"/>
      <c r="I54" s="79"/>
      <c r="J54" s="79"/>
      <c r="K54" s="79"/>
      <c r="L54" s="343"/>
      <c r="M54" s="343"/>
      <c r="N54" s="79"/>
      <c r="O54" s="79"/>
      <c r="P54" s="79"/>
      <c r="Q54" s="79"/>
      <c r="R54" s="79"/>
      <c r="S54" s="79"/>
      <c r="T54" s="79"/>
      <c r="U54" s="339">
        <v>36</v>
      </c>
      <c r="V54" s="172">
        <f t="shared" si="8"/>
        <v>0</v>
      </c>
      <c r="W54" s="177"/>
      <c r="X54" s="73"/>
      <c r="Y54" s="73"/>
      <c r="Z54" s="73"/>
      <c r="AA54" s="77"/>
      <c r="AB54" s="77"/>
      <c r="AC54" s="333"/>
      <c r="AD54" s="77"/>
      <c r="AE54" s="77"/>
      <c r="AF54" s="77"/>
      <c r="AG54" s="336"/>
      <c r="AH54" s="336"/>
      <c r="AI54" s="336"/>
      <c r="AJ54" s="77"/>
      <c r="AK54" s="98"/>
      <c r="AL54" s="354"/>
      <c r="AM54" s="354"/>
      <c r="AN54" s="354"/>
      <c r="AO54" s="354"/>
      <c r="AP54" s="78">
        <f t="shared" si="85"/>
        <v>0</v>
      </c>
      <c r="AQ54" s="356"/>
      <c r="AR54" s="356"/>
      <c r="AS54" s="356"/>
      <c r="AT54" s="356"/>
      <c r="AU54" s="327"/>
      <c r="AV54" s="327"/>
      <c r="AW54" s="180"/>
      <c r="AX54" s="179"/>
      <c r="AY54" s="180"/>
      <c r="AZ54" s="180"/>
      <c r="BA54" s="180"/>
      <c r="BB54" s="180"/>
      <c r="BC54" s="180"/>
      <c r="BD54" s="180"/>
      <c r="BE54" s="180"/>
      <c r="BF54" s="181"/>
      <c r="BG54" s="182"/>
      <c r="BH54" s="56">
        <f t="shared" si="13"/>
        <v>0</v>
      </c>
    </row>
    <row r="55" spans="1:60" ht="33" customHeight="1" thickTop="1" thickBot="1">
      <c r="A55" s="232"/>
      <c r="B55" s="304" t="s">
        <v>172</v>
      </c>
      <c r="C55" s="306" t="s">
        <v>173</v>
      </c>
      <c r="D55" s="109" t="s">
        <v>27</v>
      </c>
      <c r="E55" s="97">
        <f>E57+E59</f>
        <v>0</v>
      </c>
      <c r="F55" s="97">
        <f t="shared" ref="F55:I55" si="101">F57+F59</f>
        <v>0</v>
      </c>
      <c r="G55" s="97">
        <f t="shared" si="101"/>
        <v>0</v>
      </c>
      <c r="H55" s="97">
        <f t="shared" si="101"/>
        <v>0</v>
      </c>
      <c r="I55" s="97">
        <f t="shared" si="101"/>
        <v>0</v>
      </c>
      <c r="J55" s="97">
        <f t="shared" ref="J55:K55" si="102">J57+J59</f>
        <v>0</v>
      </c>
      <c r="K55" s="97">
        <f t="shared" si="102"/>
        <v>0</v>
      </c>
      <c r="L55" s="343"/>
      <c r="M55" s="343"/>
      <c r="N55" s="97">
        <f t="shared" ref="N55:T55" si="103">N57+N59</f>
        <v>0</v>
      </c>
      <c r="O55" s="97">
        <f t="shared" si="103"/>
        <v>0</v>
      </c>
      <c r="P55" s="97">
        <f t="shared" si="103"/>
        <v>0</v>
      </c>
      <c r="Q55" s="97">
        <f t="shared" si="103"/>
        <v>0</v>
      </c>
      <c r="R55" s="97">
        <f t="shared" si="103"/>
        <v>0</v>
      </c>
      <c r="S55" s="97">
        <f t="shared" si="103"/>
        <v>0</v>
      </c>
      <c r="T55" s="97">
        <f t="shared" si="103"/>
        <v>0</v>
      </c>
      <c r="U55" s="339"/>
      <c r="V55" s="172">
        <f t="shared" si="8"/>
        <v>0</v>
      </c>
      <c r="W55" s="177"/>
      <c r="X55" s="75">
        <f>X57+X59</f>
        <v>16</v>
      </c>
      <c r="Y55" s="75">
        <f>Y57+Y59</f>
        <v>18</v>
      </c>
      <c r="Z55" s="75">
        <f t="shared" ref="Z55:AB55" si="104">Z57+Z59</f>
        <v>18</v>
      </c>
      <c r="AA55" s="75">
        <f t="shared" si="104"/>
        <v>18</v>
      </c>
      <c r="AB55" s="75">
        <f t="shared" si="104"/>
        <v>18</v>
      </c>
      <c r="AC55" s="332"/>
      <c r="AD55" s="75">
        <f t="shared" ref="AD55" si="105">AD57+AD59</f>
        <v>18</v>
      </c>
      <c r="AE55" s="75">
        <f t="shared" ref="AE55:AF55" si="106">AE57+AE59</f>
        <v>16</v>
      </c>
      <c r="AF55" s="75">
        <f t="shared" si="106"/>
        <v>18</v>
      </c>
      <c r="AG55" s="335"/>
      <c r="AH55" s="335"/>
      <c r="AI55" s="335"/>
      <c r="AJ55" s="75">
        <f t="shared" ref="AJ55" si="107">AJ57+AJ59</f>
        <v>18</v>
      </c>
      <c r="AK55" s="75"/>
      <c r="AL55" s="354"/>
      <c r="AM55" s="354"/>
      <c r="AN55" s="354"/>
      <c r="AO55" s="354"/>
      <c r="AP55" s="78">
        <f t="shared" ref="AP55:AP60" si="108">AJ55+AF55+AE55+AD55+AB55+AA55+Z55+Y55+X55</f>
        <v>158</v>
      </c>
      <c r="AQ55" s="355"/>
      <c r="AR55" s="355"/>
      <c r="AS55" s="355"/>
      <c r="AT55" s="355"/>
      <c r="AU55" s="357"/>
      <c r="AV55" s="357"/>
      <c r="AW55" s="180"/>
      <c r="AX55" s="179"/>
      <c r="AY55" s="180"/>
      <c r="AZ55" s="180"/>
      <c r="BA55" s="180"/>
      <c r="BB55" s="180"/>
      <c r="BC55" s="180"/>
      <c r="BD55" s="180"/>
      <c r="BE55" s="180"/>
      <c r="BF55" s="181"/>
      <c r="BG55" s="182"/>
      <c r="BH55" s="56">
        <f t="shared" si="13"/>
        <v>158</v>
      </c>
    </row>
    <row r="56" spans="1:60" ht="33" customHeight="1" thickBot="1">
      <c r="A56" s="232"/>
      <c r="B56" s="305"/>
      <c r="C56" s="307"/>
      <c r="D56" s="110" t="s">
        <v>28</v>
      </c>
      <c r="E56" s="97">
        <f>E58+E60</f>
        <v>0</v>
      </c>
      <c r="F56" s="97">
        <f t="shared" ref="F56:I56" si="109">F58+F60</f>
        <v>0</v>
      </c>
      <c r="G56" s="97">
        <f t="shared" si="109"/>
        <v>0</v>
      </c>
      <c r="H56" s="97">
        <f t="shared" si="109"/>
        <v>0</v>
      </c>
      <c r="I56" s="97">
        <f t="shared" si="109"/>
        <v>0</v>
      </c>
      <c r="J56" s="97">
        <f t="shared" ref="J56:K56" si="110">J58+J60</f>
        <v>0</v>
      </c>
      <c r="K56" s="97">
        <f t="shared" si="110"/>
        <v>0</v>
      </c>
      <c r="L56" s="343"/>
      <c r="M56" s="343"/>
      <c r="N56" s="97">
        <f t="shared" ref="N56:T56" si="111">N58+N60</f>
        <v>0</v>
      </c>
      <c r="O56" s="97">
        <f t="shared" si="111"/>
        <v>0</v>
      </c>
      <c r="P56" s="97">
        <f t="shared" si="111"/>
        <v>0</v>
      </c>
      <c r="Q56" s="97">
        <f t="shared" si="111"/>
        <v>0</v>
      </c>
      <c r="R56" s="97">
        <f t="shared" si="111"/>
        <v>0</v>
      </c>
      <c r="S56" s="97">
        <f t="shared" si="111"/>
        <v>0</v>
      </c>
      <c r="T56" s="97">
        <f t="shared" si="111"/>
        <v>0</v>
      </c>
      <c r="U56" s="339"/>
      <c r="V56" s="172">
        <f t="shared" si="8"/>
        <v>0</v>
      </c>
      <c r="W56" s="177"/>
      <c r="X56" s="75">
        <f>X58+X60</f>
        <v>8</v>
      </c>
      <c r="Y56" s="75">
        <f>Y58+Y60</f>
        <v>9</v>
      </c>
      <c r="Z56" s="75">
        <f t="shared" ref="Z56:AB56" si="112">Z58+Z60</f>
        <v>9</v>
      </c>
      <c r="AA56" s="75">
        <f t="shared" si="112"/>
        <v>9</v>
      </c>
      <c r="AB56" s="75">
        <f t="shared" si="112"/>
        <v>9</v>
      </c>
      <c r="AC56" s="332"/>
      <c r="AD56" s="75">
        <f t="shared" ref="AD56" si="113">AD58+AD60</f>
        <v>9</v>
      </c>
      <c r="AE56" s="75">
        <f t="shared" ref="AE56:AF56" si="114">AE58+AE60</f>
        <v>8</v>
      </c>
      <c r="AF56" s="75">
        <f t="shared" si="114"/>
        <v>9</v>
      </c>
      <c r="AG56" s="335"/>
      <c r="AH56" s="335"/>
      <c r="AI56" s="335"/>
      <c r="AJ56" s="75">
        <f t="shared" ref="AJ56" si="115">AJ58+AJ60</f>
        <v>9</v>
      </c>
      <c r="AK56" s="75"/>
      <c r="AL56" s="354"/>
      <c r="AM56" s="354"/>
      <c r="AN56" s="354"/>
      <c r="AO56" s="354"/>
      <c r="AP56" s="78">
        <f t="shared" si="108"/>
        <v>79</v>
      </c>
      <c r="AQ56" s="355"/>
      <c r="AR56" s="355"/>
      <c r="AS56" s="355"/>
      <c r="AT56" s="355"/>
      <c r="AU56" s="357"/>
      <c r="AV56" s="357"/>
      <c r="AW56" s="180"/>
      <c r="AX56" s="179"/>
      <c r="AY56" s="180"/>
      <c r="AZ56" s="180"/>
      <c r="BA56" s="180"/>
      <c r="BB56" s="180"/>
      <c r="BC56" s="180"/>
      <c r="BD56" s="180"/>
      <c r="BE56" s="180"/>
      <c r="BF56" s="181"/>
      <c r="BG56" s="182"/>
      <c r="BH56" s="56">
        <f t="shared" si="13"/>
        <v>79</v>
      </c>
    </row>
    <row r="57" spans="1:60" ht="33" customHeight="1" thickTop="1" thickBot="1">
      <c r="A57" s="232"/>
      <c r="B57" s="243" t="s">
        <v>174</v>
      </c>
      <c r="C57" s="245" t="s">
        <v>175</v>
      </c>
      <c r="D57" s="82" t="s">
        <v>27</v>
      </c>
      <c r="E57" s="80"/>
      <c r="F57" s="80"/>
      <c r="G57" s="80"/>
      <c r="H57" s="80"/>
      <c r="I57" s="80"/>
      <c r="J57" s="80"/>
      <c r="K57" s="80"/>
      <c r="L57" s="343"/>
      <c r="M57" s="343"/>
      <c r="N57" s="80"/>
      <c r="O57" s="80"/>
      <c r="P57" s="80"/>
      <c r="Q57" s="80"/>
      <c r="R57" s="80"/>
      <c r="S57" s="80"/>
      <c r="T57" s="80"/>
      <c r="U57" s="339"/>
      <c r="V57" s="172">
        <f t="shared" si="8"/>
        <v>0</v>
      </c>
      <c r="W57" s="178"/>
      <c r="X57" s="69">
        <v>8</v>
      </c>
      <c r="Y57" s="69">
        <v>10</v>
      </c>
      <c r="Z57" s="69">
        <v>10</v>
      </c>
      <c r="AA57" s="72">
        <v>10</v>
      </c>
      <c r="AB57" s="72">
        <v>10</v>
      </c>
      <c r="AC57" s="333"/>
      <c r="AD57" s="72">
        <v>10</v>
      </c>
      <c r="AE57" s="72">
        <v>8</v>
      </c>
      <c r="AF57" s="72">
        <v>10</v>
      </c>
      <c r="AG57" s="336"/>
      <c r="AH57" s="336"/>
      <c r="AI57" s="336"/>
      <c r="AJ57" s="72">
        <v>10</v>
      </c>
      <c r="AK57" s="98"/>
      <c r="AL57" s="351"/>
      <c r="AM57" s="351"/>
      <c r="AN57" s="351"/>
      <c r="AO57" s="351"/>
      <c r="AP57" s="359">
        <f t="shared" si="108"/>
        <v>86</v>
      </c>
      <c r="AQ57" s="356"/>
      <c r="AR57" s="356"/>
      <c r="AS57" s="356"/>
      <c r="AT57" s="356"/>
      <c r="AU57" s="327"/>
      <c r="AV57" s="327"/>
      <c r="AW57" s="180"/>
      <c r="AX57" s="179"/>
      <c r="AY57" s="180"/>
      <c r="AZ57" s="180"/>
      <c r="BA57" s="180"/>
      <c r="BB57" s="180"/>
      <c r="BC57" s="180"/>
      <c r="BD57" s="180"/>
      <c r="BE57" s="180"/>
      <c r="BF57" s="181"/>
      <c r="BG57" s="182"/>
      <c r="BH57" s="56">
        <f t="shared" si="13"/>
        <v>86</v>
      </c>
    </row>
    <row r="58" spans="1:60" ht="33" customHeight="1" thickBot="1">
      <c r="A58" s="232"/>
      <c r="B58" s="302"/>
      <c r="C58" s="246"/>
      <c r="D58" s="83" t="s">
        <v>28</v>
      </c>
      <c r="E58" s="125"/>
      <c r="F58" s="125"/>
      <c r="G58" s="125"/>
      <c r="H58" s="125"/>
      <c r="I58" s="125"/>
      <c r="J58" s="80"/>
      <c r="K58" s="80"/>
      <c r="L58" s="346"/>
      <c r="M58" s="343"/>
      <c r="N58" s="80"/>
      <c r="O58" s="80"/>
      <c r="P58" s="80"/>
      <c r="Q58" s="80"/>
      <c r="R58" s="80"/>
      <c r="S58" s="80"/>
      <c r="T58" s="80"/>
      <c r="U58" s="339"/>
      <c r="V58" s="172">
        <f t="shared" si="8"/>
        <v>0</v>
      </c>
      <c r="W58" s="178"/>
      <c r="X58" s="69">
        <v>4</v>
      </c>
      <c r="Y58" s="69">
        <v>5</v>
      </c>
      <c r="Z58" s="69">
        <v>5</v>
      </c>
      <c r="AA58" s="72">
        <v>5</v>
      </c>
      <c r="AB58" s="72">
        <v>5</v>
      </c>
      <c r="AC58" s="333"/>
      <c r="AD58" s="72">
        <v>5</v>
      </c>
      <c r="AE58" s="72">
        <v>4</v>
      </c>
      <c r="AF58" s="72">
        <v>5</v>
      </c>
      <c r="AG58" s="336"/>
      <c r="AH58" s="336"/>
      <c r="AI58" s="336"/>
      <c r="AJ58" s="72">
        <v>5</v>
      </c>
      <c r="AK58" s="98"/>
      <c r="AL58" s="351"/>
      <c r="AM58" s="351"/>
      <c r="AN58" s="351"/>
      <c r="AO58" s="351"/>
      <c r="AP58" s="359">
        <f t="shared" si="108"/>
        <v>43</v>
      </c>
      <c r="AQ58" s="356"/>
      <c r="AR58" s="356"/>
      <c r="AS58" s="356"/>
      <c r="AT58" s="356"/>
      <c r="AU58" s="327"/>
      <c r="AV58" s="327"/>
      <c r="AW58" s="180"/>
      <c r="AX58" s="179"/>
      <c r="AY58" s="180"/>
      <c r="AZ58" s="180"/>
      <c r="BA58" s="180"/>
      <c r="BB58" s="180"/>
      <c r="BC58" s="180"/>
      <c r="BD58" s="180"/>
      <c r="BE58" s="180"/>
      <c r="BF58" s="181"/>
      <c r="BG58" s="182"/>
      <c r="BH58" s="56">
        <f t="shared" si="13"/>
        <v>43</v>
      </c>
    </row>
    <row r="59" spans="1:60" ht="33" customHeight="1" thickTop="1" thickBot="1">
      <c r="A59" s="232"/>
      <c r="B59" s="243" t="s">
        <v>176</v>
      </c>
      <c r="C59" s="245" t="s">
        <v>177</v>
      </c>
      <c r="D59" s="82" t="s">
        <v>27</v>
      </c>
      <c r="E59" s="126"/>
      <c r="F59" s="126"/>
      <c r="G59" s="126"/>
      <c r="H59" s="128"/>
      <c r="I59" s="128"/>
      <c r="J59" s="80"/>
      <c r="K59" s="80"/>
      <c r="L59" s="347"/>
      <c r="M59" s="343"/>
      <c r="N59" s="80"/>
      <c r="O59" s="80"/>
      <c r="P59" s="80"/>
      <c r="Q59" s="80"/>
      <c r="R59" s="80"/>
      <c r="S59" s="80"/>
      <c r="T59" s="80"/>
      <c r="U59" s="339"/>
      <c r="V59" s="172">
        <f t="shared" si="8"/>
        <v>0</v>
      </c>
      <c r="W59" s="178"/>
      <c r="X59" s="69">
        <v>8</v>
      </c>
      <c r="Y59" s="69">
        <v>8</v>
      </c>
      <c r="Z59" s="69">
        <v>8</v>
      </c>
      <c r="AA59" s="69">
        <v>8</v>
      </c>
      <c r="AB59" s="69">
        <v>8</v>
      </c>
      <c r="AC59" s="332"/>
      <c r="AD59" s="69">
        <v>8</v>
      </c>
      <c r="AE59" s="72">
        <v>8</v>
      </c>
      <c r="AF59" s="72">
        <v>8</v>
      </c>
      <c r="AG59" s="336"/>
      <c r="AH59" s="336"/>
      <c r="AI59" s="336"/>
      <c r="AJ59" s="72">
        <v>8</v>
      </c>
      <c r="AK59" s="98"/>
      <c r="AL59" s="351"/>
      <c r="AM59" s="351"/>
      <c r="AN59" s="351"/>
      <c r="AO59" s="351"/>
      <c r="AP59" s="359">
        <f t="shared" si="108"/>
        <v>72</v>
      </c>
      <c r="AQ59" s="356"/>
      <c r="AR59" s="356"/>
      <c r="AS59" s="356"/>
      <c r="AT59" s="356"/>
      <c r="AU59" s="327"/>
      <c r="AV59" s="327"/>
      <c r="AW59" s="180"/>
      <c r="AX59" s="179"/>
      <c r="AY59" s="180"/>
      <c r="AZ59" s="180"/>
      <c r="BA59" s="180"/>
      <c r="BB59" s="180"/>
      <c r="BC59" s="180"/>
      <c r="BD59" s="180"/>
      <c r="BE59" s="180"/>
      <c r="BF59" s="181"/>
      <c r="BG59" s="182"/>
      <c r="BH59" s="56">
        <f t="shared" si="13"/>
        <v>72</v>
      </c>
    </row>
    <row r="60" spans="1:60" ht="33" customHeight="1" thickBot="1">
      <c r="A60" s="232"/>
      <c r="B60" s="302"/>
      <c r="C60" s="246"/>
      <c r="D60" s="83" t="s">
        <v>28</v>
      </c>
      <c r="E60" s="126"/>
      <c r="F60" s="128"/>
      <c r="G60" s="128"/>
      <c r="H60" s="128"/>
      <c r="I60" s="128"/>
      <c r="J60" s="80"/>
      <c r="K60" s="80"/>
      <c r="L60" s="345"/>
      <c r="M60" s="343"/>
      <c r="N60" s="80"/>
      <c r="O60" s="80"/>
      <c r="P60" s="80"/>
      <c r="Q60" s="80"/>
      <c r="R60" s="80"/>
      <c r="S60" s="80"/>
      <c r="T60" s="80"/>
      <c r="U60" s="339"/>
      <c r="V60" s="172">
        <f t="shared" si="8"/>
        <v>0</v>
      </c>
      <c r="W60" s="178"/>
      <c r="X60" s="69">
        <v>4</v>
      </c>
      <c r="Y60" s="69">
        <v>4</v>
      </c>
      <c r="Z60" s="69">
        <v>4</v>
      </c>
      <c r="AA60" s="72">
        <v>4</v>
      </c>
      <c r="AB60" s="72">
        <v>4</v>
      </c>
      <c r="AC60" s="333"/>
      <c r="AD60" s="72">
        <v>4</v>
      </c>
      <c r="AE60" s="72">
        <v>4</v>
      </c>
      <c r="AF60" s="72">
        <v>4</v>
      </c>
      <c r="AG60" s="336"/>
      <c r="AH60" s="336"/>
      <c r="AI60" s="336"/>
      <c r="AJ60" s="72">
        <v>4</v>
      </c>
      <c r="AK60" s="98"/>
      <c r="AL60" s="351"/>
      <c r="AM60" s="351"/>
      <c r="AN60" s="351"/>
      <c r="AO60" s="351"/>
      <c r="AP60" s="359">
        <f t="shared" si="108"/>
        <v>36</v>
      </c>
      <c r="AQ60" s="356"/>
      <c r="AR60" s="356"/>
      <c r="AS60" s="356"/>
      <c r="AT60" s="356"/>
      <c r="AU60" s="327"/>
      <c r="AV60" s="327"/>
      <c r="AW60" s="180"/>
      <c r="AX60" s="179"/>
      <c r="AY60" s="180"/>
      <c r="AZ60" s="180"/>
      <c r="BA60" s="180"/>
      <c r="BB60" s="180"/>
      <c r="BC60" s="180"/>
      <c r="BD60" s="180"/>
      <c r="BE60" s="180"/>
      <c r="BF60" s="181"/>
      <c r="BG60" s="182"/>
      <c r="BH60" s="56">
        <f t="shared" si="13"/>
        <v>36</v>
      </c>
    </row>
    <row r="61" spans="1:60" ht="33" customHeight="1" thickBot="1">
      <c r="A61" s="232"/>
      <c r="B61" s="117" t="s">
        <v>178</v>
      </c>
      <c r="C61" s="118" t="s">
        <v>59</v>
      </c>
      <c r="D61" s="81"/>
      <c r="E61" s="127"/>
      <c r="F61" s="127"/>
      <c r="G61" s="127"/>
      <c r="H61" s="127"/>
      <c r="I61" s="127"/>
      <c r="J61" s="79"/>
      <c r="K61" s="79"/>
      <c r="L61" s="343"/>
      <c r="M61" s="343"/>
      <c r="N61" s="79"/>
      <c r="O61" s="79"/>
      <c r="P61" s="79"/>
      <c r="Q61" s="79"/>
      <c r="R61" s="79"/>
      <c r="S61" s="79"/>
      <c r="T61" s="79"/>
      <c r="U61" s="339"/>
      <c r="V61" s="172">
        <f t="shared" si="8"/>
        <v>0</v>
      </c>
      <c r="W61" s="177"/>
      <c r="X61" s="73"/>
      <c r="Y61" s="73"/>
      <c r="Z61" s="73"/>
      <c r="AA61" s="77"/>
      <c r="AB61" s="77"/>
      <c r="AC61" s="333">
        <v>36</v>
      </c>
      <c r="AD61" s="77"/>
      <c r="AE61" s="77"/>
      <c r="AF61" s="77"/>
      <c r="AG61" s="336"/>
      <c r="AH61" s="336"/>
      <c r="AI61" s="336"/>
      <c r="AJ61" s="77"/>
      <c r="AK61" s="98"/>
      <c r="AL61" s="354"/>
      <c r="AM61" s="354"/>
      <c r="AN61" s="354"/>
      <c r="AO61" s="354"/>
      <c r="AP61" s="78">
        <f t="shared" ref="AP55:AP66" si="116">SUM(Y61:AL61)</f>
        <v>36</v>
      </c>
      <c r="AQ61" s="356"/>
      <c r="AR61" s="356"/>
      <c r="AS61" s="356"/>
      <c r="AT61" s="356"/>
      <c r="AU61" s="327"/>
      <c r="AV61" s="327"/>
      <c r="AW61" s="180"/>
      <c r="AX61" s="179"/>
      <c r="AY61" s="180"/>
      <c r="AZ61" s="180"/>
      <c r="BA61" s="180"/>
      <c r="BB61" s="180"/>
      <c r="BC61" s="180"/>
      <c r="BD61" s="180"/>
      <c r="BE61" s="180"/>
      <c r="BF61" s="181"/>
      <c r="BG61" s="182"/>
      <c r="BH61" s="56">
        <f t="shared" si="13"/>
        <v>36</v>
      </c>
    </row>
    <row r="62" spans="1:60" ht="33" customHeight="1" thickBot="1">
      <c r="A62" s="232"/>
      <c r="B62" s="112" t="s">
        <v>179</v>
      </c>
      <c r="C62" s="111" t="s">
        <v>60</v>
      </c>
      <c r="D62" s="113"/>
      <c r="E62" s="79"/>
      <c r="F62" s="79"/>
      <c r="G62" s="79"/>
      <c r="H62" s="79"/>
      <c r="I62" s="79"/>
      <c r="J62" s="79"/>
      <c r="K62" s="79"/>
      <c r="L62" s="343"/>
      <c r="M62" s="343"/>
      <c r="N62" s="79"/>
      <c r="O62" s="79"/>
      <c r="P62" s="79"/>
      <c r="Q62" s="79"/>
      <c r="R62" s="79"/>
      <c r="S62" s="79"/>
      <c r="T62" s="79"/>
      <c r="U62" s="339"/>
      <c r="V62" s="172">
        <f t="shared" si="8"/>
        <v>0</v>
      </c>
      <c r="W62" s="177"/>
      <c r="X62" s="73"/>
      <c r="Y62" s="73"/>
      <c r="Z62" s="73"/>
      <c r="AA62" s="77"/>
      <c r="AB62" s="77"/>
      <c r="AC62" s="333"/>
      <c r="AD62" s="77"/>
      <c r="AE62" s="77"/>
      <c r="AF62" s="77"/>
      <c r="AG62" s="336"/>
      <c r="AH62" s="336"/>
      <c r="AI62" s="336">
        <v>36</v>
      </c>
      <c r="AJ62" s="77"/>
      <c r="AK62" s="98"/>
      <c r="AL62" s="354"/>
      <c r="AM62" s="354"/>
      <c r="AN62" s="354"/>
      <c r="AO62" s="354"/>
      <c r="AP62" s="78">
        <f t="shared" si="116"/>
        <v>36</v>
      </c>
      <c r="AQ62" s="356"/>
      <c r="AR62" s="356"/>
      <c r="AS62" s="356"/>
      <c r="AT62" s="356"/>
      <c r="AU62" s="327"/>
      <c r="AV62" s="327"/>
      <c r="AW62" s="180"/>
      <c r="AX62" s="179"/>
      <c r="AY62" s="180"/>
      <c r="AZ62" s="180"/>
      <c r="BA62" s="180"/>
      <c r="BB62" s="180"/>
      <c r="BC62" s="180"/>
      <c r="BD62" s="180"/>
      <c r="BE62" s="180"/>
      <c r="BF62" s="181"/>
      <c r="BG62" s="182"/>
      <c r="BH62" s="56">
        <f t="shared" si="13"/>
        <v>36</v>
      </c>
    </row>
    <row r="63" spans="1:60" ht="33" customHeight="1" thickBot="1">
      <c r="A63" s="232"/>
      <c r="B63" s="121" t="s">
        <v>94</v>
      </c>
      <c r="C63" s="123" t="s">
        <v>95</v>
      </c>
      <c r="D63" s="113"/>
      <c r="E63" s="79"/>
      <c r="F63" s="79"/>
      <c r="G63" s="79"/>
      <c r="H63" s="79"/>
      <c r="I63" s="79"/>
      <c r="J63" s="79"/>
      <c r="K63" s="79"/>
      <c r="L63" s="343"/>
      <c r="M63" s="343"/>
      <c r="N63" s="79"/>
      <c r="O63" s="79"/>
      <c r="P63" s="79"/>
      <c r="Q63" s="79"/>
      <c r="R63" s="79"/>
      <c r="S63" s="79"/>
      <c r="T63" s="79"/>
      <c r="U63" s="339"/>
      <c r="V63" s="172">
        <f t="shared" si="8"/>
        <v>0</v>
      </c>
      <c r="W63" s="177"/>
      <c r="X63" s="73"/>
      <c r="Y63" s="73"/>
      <c r="Z63" s="73"/>
      <c r="AA63" s="77"/>
      <c r="AB63" s="77"/>
      <c r="AC63" s="333"/>
      <c r="AD63" s="77"/>
      <c r="AE63" s="77"/>
      <c r="AF63" s="77"/>
      <c r="AG63" s="336"/>
      <c r="AH63" s="336"/>
      <c r="AI63" s="336"/>
      <c r="AJ63" s="77"/>
      <c r="AK63" s="98"/>
      <c r="AL63" s="354">
        <v>36</v>
      </c>
      <c r="AM63" s="354">
        <v>36</v>
      </c>
      <c r="AN63" s="354">
        <v>36</v>
      </c>
      <c r="AO63" s="354">
        <v>36</v>
      </c>
      <c r="AP63" s="78">
        <f>AO63+AN63+AM63+AL63</f>
        <v>144</v>
      </c>
      <c r="AQ63" s="356"/>
      <c r="AR63" s="356"/>
      <c r="AS63" s="356"/>
      <c r="AT63" s="356"/>
      <c r="AU63" s="327"/>
      <c r="AV63" s="327"/>
      <c r="AW63" s="180"/>
      <c r="AX63" s="179"/>
      <c r="AY63" s="180"/>
      <c r="AZ63" s="180"/>
      <c r="BA63" s="180"/>
      <c r="BB63" s="180"/>
      <c r="BC63" s="180"/>
      <c r="BD63" s="180"/>
      <c r="BE63" s="180"/>
      <c r="BF63" s="181"/>
      <c r="BG63" s="182"/>
      <c r="BH63" s="56">
        <f t="shared" si="13"/>
        <v>144</v>
      </c>
    </row>
    <row r="64" spans="1:60" ht="24.75" customHeight="1" thickBot="1">
      <c r="A64" s="232"/>
      <c r="B64" s="251" t="s">
        <v>89</v>
      </c>
      <c r="C64" s="252"/>
      <c r="D64" s="253"/>
      <c r="E64" s="129">
        <f>E15</f>
        <v>36</v>
      </c>
      <c r="F64" s="129">
        <f t="shared" ref="F64:I64" si="117">F15</f>
        <v>36</v>
      </c>
      <c r="G64" s="129">
        <f t="shared" si="117"/>
        <v>36</v>
      </c>
      <c r="H64" s="129">
        <f t="shared" si="117"/>
        <v>36</v>
      </c>
      <c r="I64" s="129">
        <f t="shared" si="117"/>
        <v>36</v>
      </c>
      <c r="J64" s="129">
        <f t="shared" ref="J64:K64" si="118">J15</f>
        <v>36</v>
      </c>
      <c r="K64" s="129">
        <f t="shared" si="118"/>
        <v>36</v>
      </c>
      <c r="L64" s="343"/>
      <c r="M64" s="343"/>
      <c r="N64" s="129">
        <f t="shared" ref="N64:T64" si="119">N15</f>
        <v>36</v>
      </c>
      <c r="O64" s="129">
        <f t="shared" si="119"/>
        <v>36</v>
      </c>
      <c r="P64" s="129">
        <f t="shared" si="119"/>
        <v>36</v>
      </c>
      <c r="Q64" s="129">
        <f t="shared" si="119"/>
        <v>36</v>
      </c>
      <c r="R64" s="129">
        <f t="shared" si="119"/>
        <v>36</v>
      </c>
      <c r="S64" s="129">
        <f t="shared" si="119"/>
        <v>36</v>
      </c>
      <c r="T64" s="129">
        <f t="shared" si="119"/>
        <v>36</v>
      </c>
      <c r="U64" s="339"/>
      <c r="V64" s="172">
        <f t="shared" si="8"/>
        <v>504</v>
      </c>
      <c r="W64" s="177"/>
      <c r="X64" s="76">
        <f>X15</f>
        <v>36</v>
      </c>
      <c r="Y64" s="76">
        <f>Y15</f>
        <v>36</v>
      </c>
      <c r="Z64" s="76">
        <f t="shared" ref="Z64:AB64" si="120">Z15</f>
        <v>36</v>
      </c>
      <c r="AA64" s="76">
        <f t="shared" si="120"/>
        <v>36</v>
      </c>
      <c r="AB64" s="76">
        <f t="shared" si="120"/>
        <v>36</v>
      </c>
      <c r="AC64" s="332"/>
      <c r="AD64" s="76">
        <f t="shared" ref="AD64" si="121">AD15</f>
        <v>36</v>
      </c>
      <c r="AE64" s="76">
        <f t="shared" ref="AE64:AF64" si="122">AE15</f>
        <v>36</v>
      </c>
      <c r="AF64" s="76">
        <f t="shared" si="122"/>
        <v>36</v>
      </c>
      <c r="AG64" s="335"/>
      <c r="AH64" s="335"/>
      <c r="AI64" s="335"/>
      <c r="AJ64" s="76">
        <f t="shared" ref="AJ64" si="123">AJ15</f>
        <v>36</v>
      </c>
      <c r="AK64" s="75"/>
      <c r="AL64" s="354"/>
      <c r="AM64" s="354"/>
      <c r="AN64" s="354"/>
      <c r="AO64" s="354"/>
      <c r="AP64" s="78">
        <f>AP17+AP23</f>
        <v>324</v>
      </c>
      <c r="AQ64" s="355"/>
      <c r="AR64" s="355"/>
      <c r="AS64" s="355"/>
      <c r="AT64" s="355"/>
      <c r="AU64" s="357"/>
      <c r="AV64" s="357"/>
      <c r="AW64" s="180"/>
      <c r="AX64" s="179"/>
      <c r="AY64" s="183"/>
      <c r="AZ64" s="183"/>
      <c r="BA64" s="183"/>
      <c r="BB64" s="183"/>
      <c r="BC64" s="183"/>
      <c r="BD64" s="183"/>
      <c r="BE64" s="183"/>
      <c r="BF64" s="183"/>
      <c r="BG64" s="183"/>
      <c r="BH64" s="56">
        <f t="shared" si="13"/>
        <v>828</v>
      </c>
    </row>
    <row r="65" spans="1:60" ht="41.25" customHeight="1" thickBot="1">
      <c r="A65" s="232"/>
      <c r="B65" s="229" t="s">
        <v>90</v>
      </c>
      <c r="C65" s="230"/>
      <c r="D65" s="231"/>
      <c r="E65" s="129">
        <f>E16</f>
        <v>18</v>
      </c>
      <c r="F65" s="129">
        <f t="shared" ref="F65:I65" si="124">F16</f>
        <v>18</v>
      </c>
      <c r="G65" s="129">
        <f t="shared" si="124"/>
        <v>18</v>
      </c>
      <c r="H65" s="129">
        <f t="shared" si="124"/>
        <v>18</v>
      </c>
      <c r="I65" s="129">
        <f t="shared" si="124"/>
        <v>18</v>
      </c>
      <c r="J65" s="129">
        <f t="shared" ref="J65:K65" si="125">J16</f>
        <v>18</v>
      </c>
      <c r="K65" s="129">
        <f t="shared" si="125"/>
        <v>18</v>
      </c>
      <c r="L65" s="343"/>
      <c r="M65" s="343"/>
      <c r="N65" s="129">
        <f t="shared" ref="N65:T65" si="126">N16</f>
        <v>18</v>
      </c>
      <c r="O65" s="129">
        <f t="shared" si="126"/>
        <v>18</v>
      </c>
      <c r="P65" s="129">
        <f t="shared" si="126"/>
        <v>18</v>
      </c>
      <c r="Q65" s="129">
        <f t="shared" si="126"/>
        <v>18</v>
      </c>
      <c r="R65" s="129">
        <f t="shared" si="126"/>
        <v>18</v>
      </c>
      <c r="S65" s="129">
        <f t="shared" si="126"/>
        <v>18</v>
      </c>
      <c r="T65" s="129">
        <f t="shared" si="126"/>
        <v>18</v>
      </c>
      <c r="U65" s="339"/>
      <c r="V65" s="172">
        <f t="shared" si="8"/>
        <v>252</v>
      </c>
      <c r="W65" s="177"/>
      <c r="X65" s="76">
        <f>X16</f>
        <v>18</v>
      </c>
      <c r="Y65" s="76">
        <f>Y16</f>
        <v>18</v>
      </c>
      <c r="Z65" s="76">
        <f t="shared" ref="Z65:AB65" si="127">Z16</f>
        <v>18</v>
      </c>
      <c r="AA65" s="76">
        <f t="shared" si="127"/>
        <v>18</v>
      </c>
      <c r="AB65" s="76">
        <f t="shared" si="127"/>
        <v>18</v>
      </c>
      <c r="AC65" s="332"/>
      <c r="AD65" s="76">
        <f t="shared" ref="AD65" si="128">AD16</f>
        <v>18</v>
      </c>
      <c r="AE65" s="76">
        <f t="shared" ref="AE65:AF65" si="129">AE16</f>
        <v>18</v>
      </c>
      <c r="AF65" s="76">
        <f t="shared" si="129"/>
        <v>18</v>
      </c>
      <c r="AG65" s="335"/>
      <c r="AH65" s="335"/>
      <c r="AI65" s="335"/>
      <c r="AJ65" s="76">
        <f t="shared" ref="AJ65" si="130">AJ16</f>
        <v>18</v>
      </c>
      <c r="AK65" s="75"/>
      <c r="AL65" s="354"/>
      <c r="AM65" s="354"/>
      <c r="AN65" s="354"/>
      <c r="AO65" s="354"/>
      <c r="AP65" s="78">
        <f>AP18+AP24</f>
        <v>162</v>
      </c>
      <c r="AQ65" s="355"/>
      <c r="AR65" s="355"/>
      <c r="AS65" s="355"/>
      <c r="AT65" s="355"/>
      <c r="AU65" s="357"/>
      <c r="AV65" s="357"/>
      <c r="AW65" s="180"/>
      <c r="AX65" s="179"/>
      <c r="AY65" s="183"/>
      <c r="AZ65" s="183"/>
      <c r="BA65" s="183"/>
      <c r="BB65" s="183"/>
      <c r="BC65" s="183"/>
      <c r="BD65" s="183"/>
      <c r="BE65" s="183"/>
      <c r="BF65" s="183"/>
      <c r="BG65" s="183"/>
      <c r="BH65" s="56">
        <f t="shared" si="13"/>
        <v>414</v>
      </c>
    </row>
    <row r="66" spans="1:60" ht="24.75" customHeight="1" thickBot="1">
      <c r="A66" s="232"/>
      <c r="B66" s="229" t="s">
        <v>96</v>
      </c>
      <c r="C66" s="230"/>
      <c r="D66" s="231"/>
      <c r="E66" s="130">
        <f>E64+E65</f>
        <v>54</v>
      </c>
      <c r="F66" s="130">
        <f t="shared" ref="F66:I66" si="131">F64+F65</f>
        <v>54</v>
      </c>
      <c r="G66" s="130">
        <f t="shared" si="131"/>
        <v>54</v>
      </c>
      <c r="H66" s="130">
        <f t="shared" si="131"/>
        <v>54</v>
      </c>
      <c r="I66" s="130">
        <f t="shared" si="131"/>
        <v>54</v>
      </c>
      <c r="J66" s="130">
        <f t="shared" ref="J66:K66" si="132">J64+J65</f>
        <v>54</v>
      </c>
      <c r="K66" s="130">
        <f t="shared" si="132"/>
        <v>54</v>
      </c>
      <c r="L66" s="347">
        <f>L53</f>
        <v>36</v>
      </c>
      <c r="M66" s="347">
        <f>M45</f>
        <v>36</v>
      </c>
      <c r="N66" s="130">
        <f t="shared" ref="N66:T66" si="133">N64+N65</f>
        <v>54</v>
      </c>
      <c r="O66" s="130">
        <f t="shared" si="133"/>
        <v>54</v>
      </c>
      <c r="P66" s="130">
        <f t="shared" si="133"/>
        <v>54</v>
      </c>
      <c r="Q66" s="130">
        <f t="shared" si="133"/>
        <v>54</v>
      </c>
      <c r="R66" s="130">
        <f t="shared" si="133"/>
        <v>54</v>
      </c>
      <c r="S66" s="130">
        <f t="shared" si="133"/>
        <v>54</v>
      </c>
      <c r="T66" s="130">
        <f t="shared" si="133"/>
        <v>54</v>
      </c>
      <c r="U66" s="341">
        <f>U54</f>
        <v>36</v>
      </c>
      <c r="V66" s="172">
        <f>SUM(E66:U66)</f>
        <v>864</v>
      </c>
      <c r="W66" s="177"/>
      <c r="X66" s="76">
        <f>X64+X65</f>
        <v>54</v>
      </c>
      <c r="Y66" s="76">
        <f>Y64+Y65</f>
        <v>54</v>
      </c>
      <c r="Z66" s="76">
        <f t="shared" ref="Z66:AB66" si="134">Z64+Z65</f>
        <v>54</v>
      </c>
      <c r="AA66" s="76">
        <f t="shared" si="134"/>
        <v>54</v>
      </c>
      <c r="AB66" s="76">
        <f t="shared" si="134"/>
        <v>54</v>
      </c>
      <c r="AC66" s="332">
        <f>AC61</f>
        <v>36</v>
      </c>
      <c r="AD66" s="76">
        <f t="shared" ref="AD66" si="135">AD64+AD65</f>
        <v>54</v>
      </c>
      <c r="AE66" s="76">
        <f t="shared" ref="AE66:AF66" si="136">AE64+AE65</f>
        <v>54</v>
      </c>
      <c r="AF66" s="76">
        <f t="shared" si="136"/>
        <v>54</v>
      </c>
      <c r="AG66" s="335">
        <f>AG46</f>
        <v>36</v>
      </c>
      <c r="AH66" s="335">
        <f>AH46</f>
        <v>36</v>
      </c>
      <c r="AI66" s="335">
        <f>AI62</f>
        <v>36</v>
      </c>
      <c r="AJ66" s="76">
        <f t="shared" ref="AJ66" si="137">AJ64+AJ65</f>
        <v>54</v>
      </c>
      <c r="AK66" s="75"/>
      <c r="AL66" s="354">
        <f>AL63</f>
        <v>36</v>
      </c>
      <c r="AM66" s="354">
        <f t="shared" ref="AM66:AO66" si="138">AM63</f>
        <v>36</v>
      </c>
      <c r="AN66" s="354">
        <f t="shared" si="138"/>
        <v>36</v>
      </c>
      <c r="AO66" s="354">
        <f t="shared" si="138"/>
        <v>36</v>
      </c>
      <c r="AP66" s="172">
        <f>AP64+AP65</f>
        <v>486</v>
      </c>
      <c r="AQ66" s="355"/>
      <c r="AR66" s="355"/>
      <c r="AS66" s="355"/>
      <c r="AT66" s="355"/>
      <c r="AU66" s="357"/>
      <c r="AV66" s="357"/>
      <c r="AW66" s="180"/>
      <c r="AX66" s="179"/>
      <c r="AY66" s="183"/>
      <c r="AZ66" s="183"/>
      <c r="BA66" s="183"/>
      <c r="BB66" s="183"/>
      <c r="BC66" s="183"/>
      <c r="BD66" s="183"/>
      <c r="BE66" s="183"/>
      <c r="BF66" s="183"/>
      <c r="BG66" s="183"/>
      <c r="BH66" s="56">
        <f t="shared" si="13"/>
        <v>1350</v>
      </c>
    </row>
    <row r="67" spans="1:60">
      <c r="A67" s="232"/>
    </row>
    <row r="68" spans="1:60">
      <c r="A68" s="232"/>
    </row>
    <row r="69" spans="1:60">
      <c r="A69" s="232"/>
    </row>
    <row r="70" spans="1:60" ht="15.75" thickBot="1">
      <c r="A70" s="234"/>
    </row>
  </sheetData>
  <mergeCells count="73">
    <mergeCell ref="B47:B48"/>
    <mergeCell ref="C47:C48"/>
    <mergeCell ref="B37:B38"/>
    <mergeCell ref="B27:B28"/>
    <mergeCell ref="C27:C28"/>
    <mergeCell ref="B29:B30"/>
    <mergeCell ref="C29:C30"/>
    <mergeCell ref="B35:B36"/>
    <mergeCell ref="C35:C36"/>
    <mergeCell ref="B33:B34"/>
    <mergeCell ref="C33:C34"/>
    <mergeCell ref="B49:B50"/>
    <mergeCell ref="C49:C50"/>
    <mergeCell ref="B64:D64"/>
    <mergeCell ref="C51:C52"/>
    <mergeCell ref="B51:B52"/>
    <mergeCell ref="B55:B56"/>
    <mergeCell ref="C55:C56"/>
    <mergeCell ref="C57:C58"/>
    <mergeCell ref="B57:B58"/>
    <mergeCell ref="B59:B60"/>
    <mergeCell ref="C59:C60"/>
    <mergeCell ref="A10:A14"/>
    <mergeCell ref="B10:B14"/>
    <mergeCell ref="C10:C14"/>
    <mergeCell ref="D10:D14"/>
    <mergeCell ref="F10:H10"/>
    <mergeCell ref="A15:A70"/>
    <mergeCell ref="B15:B16"/>
    <mergeCell ref="C15:C16"/>
    <mergeCell ref="B17:B18"/>
    <mergeCell ref="C17:C18"/>
    <mergeCell ref="B66:D66"/>
    <mergeCell ref="C37:C38"/>
    <mergeCell ref="B41:B42"/>
    <mergeCell ref="C41:C42"/>
    <mergeCell ref="B43:B44"/>
    <mergeCell ref="C43:C44"/>
    <mergeCell ref="B39:B40"/>
    <mergeCell ref="C39:C40"/>
    <mergeCell ref="B65:D65"/>
    <mergeCell ref="B21:B22"/>
    <mergeCell ref="C21:C22"/>
    <mergeCell ref="AQ1:BA1"/>
    <mergeCell ref="AQ4:BG4"/>
    <mergeCell ref="A6:BH6"/>
    <mergeCell ref="B7:BE7"/>
    <mergeCell ref="A5:BH5"/>
    <mergeCell ref="AQ8:BB8"/>
    <mergeCell ref="C19:C20"/>
    <mergeCell ref="B19:B20"/>
    <mergeCell ref="X9:AD9"/>
    <mergeCell ref="J10:M10"/>
    <mergeCell ref="O10:Q10"/>
    <mergeCell ref="E11:BG11"/>
    <mergeCell ref="E13:BG13"/>
    <mergeCell ref="AQ10:AS10"/>
    <mergeCell ref="AK10:AP10"/>
    <mergeCell ref="BD10:BG10"/>
    <mergeCell ref="AY10:BB10"/>
    <mergeCell ref="AG10:AI10"/>
    <mergeCell ref="AU10:AW10"/>
    <mergeCell ref="S10:V10"/>
    <mergeCell ref="C8:AP8"/>
    <mergeCell ref="AC10:AE10"/>
    <mergeCell ref="Y10:AA10"/>
    <mergeCell ref="B9:G9"/>
    <mergeCell ref="B31:B32"/>
    <mergeCell ref="C31:C32"/>
    <mergeCell ref="B23:B24"/>
    <mergeCell ref="C23:C24"/>
    <mergeCell ref="B25:B26"/>
    <mergeCell ref="C25:C26"/>
  </mergeCells>
  <hyperlinks>
    <hyperlink ref="BH10" location="_ftn1" display="_ftn1"/>
  </hyperlinks>
  <pageMargins left="0.7" right="0.7" top="0.75" bottom="0.75" header="0.3" footer="0.3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2019-09-13T16:13:13Z</dcterms:modified>
</cp:coreProperties>
</file>