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<sst xmlns="http://schemas.openxmlformats.org/spreadsheetml/2006/main" count="498" uniqueCount="248">
  <si>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</si>
  <si>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</si>
  <si>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</si>
  <si>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</si>
  <si>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</si>
  <si>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</si>
  <si>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</si>
  <si>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</si>
  <si>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</si>
  <si>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</si>
  <si>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</si>
  <si>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</si>
  <si>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</si>
  <si>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</si>
  <si>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</si>
  <si>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</si>
  <si>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</si>
  <si>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</si>
  <si>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</si>
  <si>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</si>
  <si>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</si>
  <si>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</si>
  <si>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</si>
  <si>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</si>
  <si>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</si>
  <si>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</si>
  <si>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</si>
  <si>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</si>
  <si>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</si>
  <si>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</si>
  <si>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</si>
  <si>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</si>
  <si>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</si>
  <si>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</si>
  <si>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</si>
  <si>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</si>
  <si>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</si>
  <si>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</si>
  <si>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</si>
  <si>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</si>
  <si>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</si>
  <si>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ПП 01.01</t>
  </si>
  <si>
    <t>Производственная практика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</si>
  <si>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</si>
  <si>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</si>
  <si>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</si>
  <si>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</si>
  <si>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</si>
  <si>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</si>
  <si>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</si>
  <si>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</si>
  <si>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</si>
  <si>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</si>
  <si>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</si>
  <si>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</si>
  <si>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</si>
  <si>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</si>
  <si>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</si>
  <si>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</si>
  <si>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</si>
  <si>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</si>
  <si>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</si>
  <si>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</si>
  <si>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4  к  у  р  с</t>
  </si>
  <si>
    <t>ОП.02</t>
  </si>
  <si>
    <t>Астрономия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</si>
  <si>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</si>
  <si>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</si>
  <si>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</si>
  <si>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</si>
  <si>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</si>
  <si>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</si>
  <si>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</si>
  <si>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</si>
  <si>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Производственная практика (по профилю специальности)</t>
  </si>
  <si>
    <t>4  КУРС</t>
  </si>
  <si>
    <t>ОП.06</t>
  </si>
  <si>
    <t>ПМ.02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</si>
  <si>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</si>
  <si>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</si>
  <si>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</si>
  <si>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</si>
  <si>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</si>
  <si>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</si>
  <si>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</si>
  <si>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</si>
  <si>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</si>
  <si>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</si>
  <si>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</si>
  <si>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</si>
  <si>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</si>
  <si>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</si>
  <si>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</si>
  <si>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</si>
  <si>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</si>
  <si>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</si>
  <si>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</si>
  <si>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</si>
  <si>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</si>
  <si>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ОУД.15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</si>
  <si>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</si>
  <si>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</si>
  <si>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</si>
  <si>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</si>
  <si>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</si>
  <si>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</si>
  <si>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</si>
  <si>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</si>
  <si>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</si>
  <si>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</si>
  <si>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</si>
  <si>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</si>
  <si>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</si>
  <si>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</si>
  <si>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</si>
  <si>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</si>
  <si>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</si>
  <si>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</si>
  <si>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</si>
  <si>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</si>
  <si>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</si>
  <si>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</si>
  <si>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</si>
  <si>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</si>
  <si>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</si>
  <si>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</si>
  <si>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</si>
  <si>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</si>
  <si>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</si>
  <si>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Информатика и информационно-коммуникационные технологии в профессиональной дееятельности</t>
  </si>
  <si>
    <t>Общепрофессиональный цикл</t>
  </si>
  <si>
    <t>ОПЦ</t>
  </si>
  <si>
    <t>ОП.05</t>
  </si>
  <si>
    <t>Демонстрационный экзамен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</si>
  <si>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</si>
  <si>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</si>
  <si>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</si>
  <si>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</si>
  <si>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</si>
  <si>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</si>
  <si>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</si>
  <si>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</si>
  <si>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</si>
  <si>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</si>
  <si>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</si>
  <si>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</si>
  <si>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</si>
  <si>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</si>
  <si>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</si>
  <si>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</si>
  <si>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</si>
  <si>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Психология общения</t>
  </si>
  <si>
    <t>ОП.09</t>
  </si>
  <si>
    <t>ПЦ</t>
  </si>
  <si>
    <t>ПМ.01 ДЭ</t>
  </si>
  <si>
    <t>ОГСЭ.01</t>
  </si>
  <si>
    <t>Основы философии</t>
  </si>
  <si>
    <t>МДК. 02.02</t>
  </si>
  <si>
    <t>ПМ.02.ДЭ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</si>
  <si>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</si>
  <si>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</si>
  <si>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</si>
  <si>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</si>
  <si>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</si>
  <si>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</si>
  <si>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</si>
  <si>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</si>
  <si>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</si>
  <si>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</si>
  <si>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</si>
  <si>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</si>
  <si>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</si>
  <si>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</si>
  <si>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</si>
  <si>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</si>
  <si>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</si>
  <si>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</si>
  <si>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</si>
  <si>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</si>
  <si>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</si>
  <si>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</si>
  <si>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</si>
  <si>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</si>
  <si>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</si>
  <si>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</si>
  <si>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</si>
  <si>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</si>
  <si>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</si>
  <si>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</si>
  <si>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по профессии среднего профессионального образования 43.02.13 Технология парикмхерского искусства</t>
  </si>
  <si>
    <t>Квалификация: парикмахер-модельер</t>
  </si>
  <si>
    <t>по профессии среднего профессионального образования 43.02.13 Технология парикмахерского искусства</t>
  </si>
  <si>
    <t>Квалификация: парикмахер--модельер</t>
  </si>
  <si>
    <t>Иностранный язык в прфессиональной деятельности</t>
  </si>
  <si>
    <t>ОГСЭ 04</t>
  </si>
  <si>
    <t>ОГСЭ 05</t>
  </si>
  <si>
    <t>История изобразительного искусства</t>
  </si>
  <si>
    <t>Рисунок и живопись</t>
  </si>
  <si>
    <t>Санитария и гигиена парикмахерских услуг</t>
  </si>
  <si>
    <t>Основы анатомии и физиологии кожи и волос</t>
  </si>
  <si>
    <t>Материаловедение</t>
  </si>
  <si>
    <t>Пластическая анатомия</t>
  </si>
  <si>
    <t>ПМ.01</t>
  </si>
  <si>
    <t>Предоставление современных парикмахерских услуг</t>
  </si>
  <si>
    <t>МДК01.01</t>
  </si>
  <si>
    <t>Современные технологии парикмахерского искусства</t>
  </si>
  <si>
    <t>ПП.01.01</t>
  </si>
  <si>
    <t>ПМ. 04</t>
  </si>
  <si>
    <t>Выполнение работ по профессии 16437 Парикмахер</t>
  </si>
  <si>
    <t>МДК 04.01</t>
  </si>
  <si>
    <t>Технология выполнения типовых парикмахерских услуг</t>
  </si>
  <si>
    <t>УП 04.01</t>
  </si>
  <si>
    <t xml:space="preserve">ПП.04.01 </t>
  </si>
  <si>
    <t>ПМ.04.ДЭ</t>
  </si>
  <si>
    <t>Иностранный язык в профессиональной деятельности</t>
  </si>
  <si>
    <t>ОГСЭ.06</t>
  </si>
  <si>
    <t>ОП.04</t>
  </si>
  <si>
    <t>Эстетика</t>
  </si>
  <si>
    <t>Современные технологии прикмахерского искусства</t>
  </si>
  <si>
    <t>ПМ. 02</t>
  </si>
  <si>
    <t>Подбор и выполнение причесок различного назначения, с учетом потребностей клиента</t>
  </si>
  <si>
    <t>МДК 02.01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</si>
  <si>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</si>
  <si>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</si>
  <si>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УП 02.01</t>
  </si>
  <si>
    <t>ПП 02.01</t>
  </si>
  <si>
    <t>ПМ.03</t>
  </si>
  <si>
    <t>Создание имиджа, разработка и выполнение художественного образа на основании заказа</t>
  </si>
  <si>
    <t>МДК.03.01</t>
  </si>
  <si>
    <t>Стандартизация и подтверждение соответствия</t>
  </si>
  <si>
    <t>ОП.01</t>
  </si>
  <si>
    <t>Сервисная деятельность</t>
  </si>
  <si>
    <t>ОП.10</t>
  </si>
  <si>
    <t>Предпринимательская деятельнсть</t>
  </si>
  <si>
    <t>МДК.02.02</t>
  </si>
  <si>
    <t>ПМ. 03</t>
  </si>
  <si>
    <t>МДК 03.02</t>
  </si>
  <si>
    <t>Основы маркетинга сферы услуг</t>
  </si>
  <si>
    <t>МДК.03.03</t>
  </si>
  <si>
    <t>Стилистика и создание имиджа</t>
  </si>
  <si>
    <t>ПП.03.01</t>
  </si>
  <si>
    <t xml:space="preserve">Производственная практика </t>
  </si>
  <si>
    <t>ПМ.03 ДЭ</t>
  </si>
  <si>
    <t>Производственная практика(по профилю специальности)</t>
  </si>
  <si>
    <t>УП 03.01</t>
  </si>
  <si>
    <t>Безопасность жизнедеятельности</t>
  </si>
  <si>
    <t>"_____" ____________2019 г.</t>
  </si>
  <si>
    <t>"_______" _______________________2019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</si>
</sst>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textRotation="90"/>
    </xf>
    <xf numFmtId="0" fontId="19" fillId="0" borderId="19" xfId="0" applyFont="1" applyBorder="1" applyAlignment="1">
      <alignment textRotation="90" wrapText="1"/>
    </xf>
    <xf numFmtId="0" fontId="19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8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8" fillId="35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8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2" fillId="40" borderId="13" xfId="0" applyFont="1" applyFill="1" applyBorder="1" applyAlignment="1">
      <alignment horizontal="center" wrapText="1"/>
    </xf>
    <xf numFmtId="0" fontId="18" fillId="31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0" xfId="0" applyFont="1" applyBorder="1" applyAlignment="1">
      <alignment textRotation="90"/>
    </xf>
    <xf numFmtId="0" fontId="18" fillId="0" borderId="13" xfId="0" applyFont="1" applyBorder="1" applyAlignment="1">
      <alignment textRotation="90" wrapText="1"/>
    </xf>
    <xf numFmtId="0" fontId="18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40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4" fillId="0" borderId="13" xfId="0" applyFont="1" applyBorder="1" applyAlignment="1">
      <alignment textRotation="90"/>
    </xf>
    <xf numFmtId="0" fontId="24" fillId="0" borderId="20" xfId="0" applyFont="1" applyBorder="1" applyAlignment="1">
      <alignment textRotation="90"/>
    </xf>
    <xf numFmtId="0" fontId="24" fillId="0" borderId="13" xfId="0" applyFont="1" applyBorder="1" applyAlignment="1">
      <alignment textRotation="90" wrapText="1"/>
    </xf>
    <xf numFmtId="0" fontId="24" fillId="0" borderId="19" xfId="0" applyFont="1" applyBorder="1" applyAlignment="1">
      <alignment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66" fillId="0" borderId="0" xfId="0" applyFont="1" applyAlignment="1">
      <alignment/>
    </xf>
    <xf numFmtId="0" fontId="27" fillId="0" borderId="21" xfId="42" applyFont="1" applyBorder="1" applyAlignment="1" applyProtection="1">
      <alignment horizontal="center" textRotation="90"/>
      <protection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14" borderId="13" xfId="0" applyFont="1" applyFill="1" applyBorder="1" applyAlignment="1">
      <alignment horizontal="center" wrapText="1"/>
    </xf>
    <xf numFmtId="0" fontId="18" fillId="14" borderId="11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5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67" fillId="0" borderId="0" xfId="0" applyFont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textRotation="90" wrapText="1"/>
    </xf>
    <xf numFmtId="0" fontId="18" fillId="0" borderId="13" xfId="0" applyFont="1" applyBorder="1" applyAlignment="1">
      <alignment vertical="center" textRotation="90"/>
    </xf>
    <xf numFmtId="0" fontId="18" fillId="14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46" borderId="11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distributed" vertical="center" textRotation="90"/>
    </xf>
    <xf numFmtId="0" fontId="24" fillId="0" borderId="11" xfId="0" applyFont="1" applyBorder="1" applyAlignment="1">
      <alignment horizontal="distributed" vertical="center" textRotation="90" wrapText="1"/>
    </xf>
    <xf numFmtId="0" fontId="24" fillId="0" borderId="13" xfId="0" applyFont="1" applyFill="1" applyBorder="1" applyAlignment="1">
      <alignment horizontal="distributed" vertical="center" textRotation="90" wrapText="1"/>
    </xf>
    <xf numFmtId="0" fontId="24" fillId="0" borderId="13" xfId="0" applyFont="1" applyBorder="1" applyAlignment="1">
      <alignment horizontal="distributed" vertical="center" textRotation="90" wrapText="1"/>
    </xf>
    <xf numFmtId="0" fontId="24" fillId="0" borderId="19" xfId="0" applyFont="1" applyBorder="1" applyAlignment="1">
      <alignment horizontal="distributed" vertical="center" textRotation="90" wrapText="1"/>
    </xf>
    <xf numFmtId="0" fontId="24" fillId="0" borderId="22" xfId="0" applyFont="1" applyBorder="1" applyAlignment="1">
      <alignment horizontal="distributed" vertical="center" textRotation="90"/>
    </xf>
    <xf numFmtId="0" fontId="24" fillId="0" borderId="13" xfId="0" applyFont="1" applyBorder="1" applyAlignment="1">
      <alignment horizontal="distributed" vertical="center" textRotation="90"/>
    </xf>
    <xf numFmtId="0" fontId="24" fillId="0" borderId="19" xfId="0" applyFont="1" applyBorder="1" applyAlignment="1">
      <alignment horizontal="distributed" vertical="center" textRotation="90"/>
    </xf>
    <xf numFmtId="0" fontId="24" fillId="0" borderId="22" xfId="0" applyFont="1" applyBorder="1" applyAlignment="1">
      <alignment horizontal="distributed" vertical="center" textRotation="90" wrapText="1"/>
    </xf>
    <xf numFmtId="0" fontId="24" fillId="40" borderId="22" xfId="0" applyFont="1" applyFill="1" applyBorder="1" applyAlignment="1">
      <alignment horizontal="distributed" vertical="center" textRotation="90" wrapText="1"/>
    </xf>
    <xf numFmtId="0" fontId="66" fillId="0" borderId="17" xfId="0" applyFont="1" applyBorder="1" applyAlignment="1">
      <alignment horizontal="distributed"/>
    </xf>
    <xf numFmtId="0" fontId="16" fillId="33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4" fillId="31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4" fillId="38" borderId="11" xfId="0" applyFont="1" applyFill="1" applyBorder="1" applyAlignment="1">
      <alignment horizontal="distributed" vertical="center"/>
    </xf>
    <xf numFmtId="0" fontId="24" fillId="6" borderId="11" xfId="0" applyFont="1" applyFill="1" applyBorder="1" applyAlignment="1">
      <alignment horizontal="distributed" vertical="center"/>
    </xf>
    <xf numFmtId="0" fontId="16" fillId="41" borderId="11" xfId="0" applyFont="1" applyFill="1" applyBorder="1" applyAlignment="1">
      <alignment horizontal="distributed"/>
    </xf>
    <xf numFmtId="0" fontId="24" fillId="0" borderId="13" xfId="0" applyFont="1" applyBorder="1" applyAlignment="1">
      <alignment vertical="center" textRotation="90"/>
    </xf>
    <xf numFmtId="0" fontId="24" fillId="0" borderId="13" xfId="0" applyFont="1" applyBorder="1" applyAlignment="1">
      <alignment vertical="center" textRotation="90" wrapText="1"/>
    </xf>
    <xf numFmtId="0" fontId="4" fillId="47" borderId="13" xfId="0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 wrapText="1"/>
    </xf>
    <xf numFmtId="0" fontId="24" fillId="11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/>
    </xf>
    <xf numFmtId="0" fontId="24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4" fillId="6" borderId="11" xfId="0" applyFont="1" applyFill="1" applyBorder="1" applyAlignment="1">
      <alignment horizontal="distributed"/>
    </xf>
    <xf numFmtId="0" fontId="24" fillId="6" borderId="11" xfId="0" applyFont="1" applyFill="1" applyBorder="1" applyAlignment="1">
      <alignment horizontal="distributed" vertical="center" wrapText="1"/>
    </xf>
    <xf numFmtId="0" fontId="0" fillId="6" borderId="0" xfId="0" applyFill="1" applyAlignment="1">
      <alignment/>
    </xf>
    <xf numFmtId="0" fontId="68" fillId="0" borderId="17" xfId="0" applyFont="1" applyBorder="1" applyAlignment="1">
      <alignment horizontal="center" vertical="center" wrapText="1"/>
    </xf>
    <xf numFmtId="0" fontId="68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distributed" vertical="center"/>
    </xf>
    <xf numFmtId="0" fontId="26" fillId="19" borderId="11" xfId="0" applyFont="1" applyFill="1" applyBorder="1" applyAlignment="1">
      <alignment horizontal="distributed" vertical="center" wrapText="1"/>
    </xf>
    <xf numFmtId="0" fontId="24" fillId="19" borderId="11" xfId="0" applyFont="1" applyFill="1" applyBorder="1" applyAlignment="1">
      <alignment horizontal="distributed" vertical="center" wrapText="1"/>
    </xf>
    <xf numFmtId="0" fontId="24" fillId="41" borderId="11" xfId="0" applyFont="1" applyFill="1" applyBorder="1" applyAlignment="1">
      <alignment horizontal="distributed"/>
    </xf>
    <xf numFmtId="0" fontId="16" fillId="41" borderId="13" xfId="0" applyFont="1" applyFill="1" applyBorder="1" applyAlignment="1">
      <alignment horizontal="distributed"/>
    </xf>
    <xf numFmtId="0" fontId="16" fillId="41" borderId="11" xfId="0" applyFont="1" applyFill="1" applyBorder="1" applyAlignment="1">
      <alignment horizontal="distributed" vertical="center"/>
    </xf>
    <xf numFmtId="0" fontId="16" fillId="41" borderId="15" xfId="0" applyFont="1" applyFill="1" applyBorder="1" applyAlignment="1">
      <alignment horizontal="distributed"/>
    </xf>
    <xf numFmtId="0" fontId="24" fillId="41" borderId="13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 vertical="center" wrapText="1"/>
    </xf>
    <xf numFmtId="0" fontId="16" fillId="34" borderId="11" xfId="0" applyFont="1" applyFill="1" applyBorder="1" applyAlignment="1">
      <alignment horizontal="distributed" vertical="center"/>
    </xf>
    <xf numFmtId="0" fontId="24" fillId="48" borderId="11" xfId="0" applyFont="1" applyFill="1" applyBorder="1" applyAlignment="1">
      <alignment horizontal="distributed" vertical="center"/>
    </xf>
    <xf numFmtId="0" fontId="4" fillId="48" borderId="17" xfId="0" applyFont="1" applyFill="1" applyBorder="1" applyAlignment="1">
      <alignment horizontal="center" vertical="center" wrapText="1"/>
    </xf>
    <xf numFmtId="0" fontId="68" fillId="48" borderId="17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24" fillId="48" borderId="11" xfId="0" applyFont="1" applyFill="1" applyBorder="1" applyAlignment="1">
      <alignment horizontal="distributed"/>
    </xf>
    <xf numFmtId="0" fontId="24" fillId="48" borderId="11" xfId="0" applyFont="1" applyFill="1" applyBorder="1" applyAlignment="1">
      <alignment horizontal="distributed" vertical="center" wrapText="1"/>
    </xf>
    <xf numFmtId="0" fontId="24" fillId="46" borderId="11" xfId="0" applyFont="1" applyFill="1" applyBorder="1" applyAlignment="1">
      <alignment horizontal="distributed"/>
    </xf>
    <xf numFmtId="0" fontId="16" fillId="48" borderId="11" xfId="0" applyFont="1" applyFill="1" applyBorder="1" applyAlignment="1">
      <alignment horizontal="distributed"/>
    </xf>
    <xf numFmtId="0" fontId="26" fillId="48" borderId="11" xfId="0" applyFont="1" applyFill="1" applyBorder="1" applyAlignment="1">
      <alignment horizontal="distributed" vertical="center" wrapText="1"/>
    </xf>
    <xf numFmtId="0" fontId="10" fillId="39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 wrapText="1"/>
    </xf>
    <xf numFmtId="0" fontId="4" fillId="47" borderId="13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distributed"/>
    </xf>
    <xf numFmtId="0" fontId="24" fillId="37" borderId="11" xfId="0" applyFont="1" applyFill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24" fillId="0" borderId="22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/>
    </xf>
    <xf numFmtId="0" fontId="57" fillId="49" borderId="11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/>
    </xf>
    <xf numFmtId="0" fontId="18" fillId="50" borderId="19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center"/>
    </xf>
    <xf numFmtId="0" fontId="10" fillId="51" borderId="11" xfId="0" applyFont="1" applyFill="1" applyBorder="1" applyAlignment="1">
      <alignment horizontal="center"/>
    </xf>
    <xf numFmtId="0" fontId="18" fillId="52" borderId="11" xfId="0" applyFont="1" applyFill="1" applyBorder="1" applyAlignment="1">
      <alignment horizontal="center" vertical="center"/>
    </xf>
    <xf numFmtId="0" fontId="18" fillId="52" borderId="24" xfId="0" applyFont="1" applyFill="1" applyBorder="1" applyAlignment="1">
      <alignment horizontal="center" vertical="center"/>
    </xf>
    <xf numFmtId="0" fontId="18" fillId="52" borderId="13" xfId="0" applyFont="1" applyFill="1" applyBorder="1" applyAlignment="1">
      <alignment horizontal="center" vertical="center"/>
    </xf>
    <xf numFmtId="0" fontId="18" fillId="44" borderId="19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 textRotation="90" wrapText="1"/>
    </xf>
    <xf numFmtId="0" fontId="18" fillId="53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44" borderId="30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textRotation="90" wrapText="1"/>
    </xf>
    <xf numFmtId="0" fontId="19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8" fillId="19" borderId="1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0" fillId="0" borderId="20" xfId="0" applyBorder="1" applyAlignment="1">
      <alignment textRotation="90"/>
    </xf>
    <xf numFmtId="0" fontId="18" fillId="40" borderId="11" xfId="0" applyFont="1" applyFill="1" applyBorder="1" applyAlignment="1">
      <alignment horizontal="center" vertical="center" wrapText="1"/>
    </xf>
    <xf numFmtId="0" fontId="4" fillId="54" borderId="21" xfId="0" applyFont="1" applyFill="1" applyBorder="1" applyAlignment="1">
      <alignment horizontal="center" wrapText="1"/>
    </xf>
    <xf numFmtId="0" fontId="18" fillId="54" borderId="11" xfId="0" applyFont="1" applyFill="1" applyBorder="1" applyAlignment="1">
      <alignment horizontal="center" vertical="center"/>
    </xf>
    <xf numFmtId="0" fontId="18" fillId="54" borderId="11" xfId="0" applyFont="1" applyFill="1" applyBorder="1" applyAlignment="1">
      <alignment horizontal="center" vertical="center" wrapText="1"/>
    </xf>
    <xf numFmtId="0" fontId="4" fillId="52" borderId="21" xfId="0" applyFont="1" applyFill="1" applyBorder="1" applyAlignment="1">
      <alignment horizontal="center" wrapText="1"/>
    </xf>
    <xf numFmtId="0" fontId="18" fillId="52" borderId="11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18" fillId="55" borderId="11" xfId="0" applyFont="1" applyFill="1" applyBorder="1" applyAlignment="1">
      <alignment horizontal="center" vertical="center"/>
    </xf>
    <xf numFmtId="0" fontId="18" fillId="56" borderId="11" xfId="0" applyFont="1" applyFill="1" applyBorder="1" applyAlignment="1">
      <alignment horizontal="center" vertical="center" wrapText="1"/>
    </xf>
    <xf numFmtId="0" fontId="18" fillId="56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/>
    </xf>
    <xf numFmtId="0" fontId="24" fillId="15" borderId="19" xfId="0" applyFont="1" applyFill="1" applyBorder="1" applyAlignment="1">
      <alignment horizontal="distributed" vertical="center"/>
    </xf>
    <xf numFmtId="0" fontId="24" fillId="15" borderId="13" xfId="0" applyFont="1" applyFill="1" applyBorder="1" applyAlignment="1">
      <alignment horizontal="distributed" vertical="center"/>
    </xf>
    <xf numFmtId="0" fontId="24" fillId="16" borderId="11" xfId="0" applyFont="1" applyFill="1" applyBorder="1" applyAlignment="1">
      <alignment horizontal="distributed" vertical="center" wrapText="1"/>
    </xf>
    <xf numFmtId="0" fontId="26" fillId="16" borderId="11" xfId="0" applyFont="1" applyFill="1" applyBorder="1" applyAlignment="1">
      <alignment horizontal="distributed" vertical="center" wrapText="1"/>
    </xf>
    <xf numFmtId="0" fontId="24" fillId="16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/>
    </xf>
    <xf numFmtId="0" fontId="24" fillId="39" borderId="11" xfId="0" applyFont="1" applyFill="1" applyBorder="1" applyAlignment="1">
      <alignment horizontal="distributed" vertical="center"/>
    </xf>
    <xf numFmtId="0" fontId="26" fillId="39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 wrapText="1"/>
    </xf>
    <xf numFmtId="0" fontId="13" fillId="53" borderId="28" xfId="0" applyFont="1" applyFill="1" applyBorder="1" applyAlignment="1">
      <alignment horizontal="center" vertical="center" wrapText="1"/>
    </xf>
    <xf numFmtId="0" fontId="4" fillId="53" borderId="27" xfId="0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/>
    </xf>
    <xf numFmtId="0" fontId="4" fillId="53" borderId="17" xfId="0" applyFont="1" applyFill="1" applyBorder="1" applyAlignment="1">
      <alignment horizontal="center" wrapText="1"/>
    </xf>
    <xf numFmtId="0" fontId="18" fillId="53" borderId="19" xfId="0" applyFont="1" applyFill="1" applyBorder="1" applyAlignment="1">
      <alignment horizontal="center" vertical="center"/>
    </xf>
    <xf numFmtId="0" fontId="4" fillId="31" borderId="15" xfId="0" applyFont="1" applyFill="1" applyBorder="1" applyAlignment="1">
      <alignment horizontal="center" wrapText="1"/>
    </xf>
    <xf numFmtId="0" fontId="8" fillId="57" borderId="1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0" fontId="18" fillId="57" borderId="19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 wrapText="1"/>
    </xf>
    <xf numFmtId="0" fontId="18" fillId="57" borderId="24" xfId="0" applyFont="1" applyFill="1" applyBorder="1" applyAlignment="1">
      <alignment horizontal="center" vertical="center"/>
    </xf>
    <xf numFmtId="0" fontId="18" fillId="57" borderId="13" xfId="0" applyFont="1" applyFill="1" applyBorder="1" applyAlignment="1">
      <alignment horizontal="center" vertical="center"/>
    </xf>
    <xf numFmtId="0" fontId="18" fillId="19" borderId="19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wrapText="1"/>
    </xf>
    <xf numFmtId="0" fontId="18" fillId="54" borderId="11" xfId="0" applyFont="1" applyFill="1" applyBorder="1" applyAlignment="1">
      <alignment horizontal="center"/>
    </xf>
    <xf numFmtId="0" fontId="18" fillId="31" borderId="13" xfId="0" applyFont="1" applyFill="1" applyBorder="1" applyAlignment="1">
      <alignment horizontal="center" vertical="center"/>
    </xf>
    <xf numFmtId="0" fontId="4" fillId="55" borderId="13" xfId="0" applyFont="1" applyFill="1" applyBorder="1" applyAlignment="1">
      <alignment horizontal="center" wrapText="1"/>
    </xf>
    <xf numFmtId="0" fontId="18" fillId="55" borderId="11" xfId="0" applyFont="1" applyFill="1" applyBorder="1" applyAlignment="1">
      <alignment horizontal="center"/>
    </xf>
    <xf numFmtId="0" fontId="18" fillId="55" borderId="11" xfId="0" applyFont="1" applyFill="1" applyBorder="1" applyAlignment="1">
      <alignment horizontal="center" vertical="center" wrapText="1"/>
    </xf>
    <xf numFmtId="0" fontId="8" fillId="57" borderId="1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4" fillId="57" borderId="11" xfId="0" applyFont="1" applyFill="1" applyBorder="1" applyAlignment="1">
      <alignment horizontal="distributed" vertical="center" wrapText="1"/>
    </xf>
    <xf numFmtId="0" fontId="24" fillId="57" borderId="11" xfId="0" applyFont="1" applyFill="1" applyBorder="1" applyAlignment="1">
      <alignment horizontal="distributed" vertical="center"/>
    </xf>
    <xf numFmtId="0" fontId="26" fillId="57" borderId="11" xfId="0" applyFont="1" applyFill="1" applyBorder="1" applyAlignment="1">
      <alignment horizontal="distributed" vertical="center" wrapText="1"/>
    </xf>
    <xf numFmtId="0" fontId="24" fillId="57" borderId="11" xfId="0" applyFont="1" applyFill="1" applyBorder="1" applyAlignment="1">
      <alignment horizontal="distributed"/>
    </xf>
    <xf numFmtId="0" fontId="19" fillId="31" borderId="11" xfId="0" applyFont="1" applyFill="1" applyBorder="1" applyAlignment="1">
      <alignment horizontal="center"/>
    </xf>
    <xf numFmtId="0" fontId="21" fillId="51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/>
    </xf>
    <xf numFmtId="0" fontId="21" fillId="45" borderId="11" xfId="0" applyFont="1" applyFill="1" applyBorder="1" applyAlignment="1">
      <alignment horizontal="center" vertical="center"/>
    </xf>
    <xf numFmtId="0" fontId="18" fillId="58" borderId="11" xfId="0" applyFont="1" applyFill="1" applyBorder="1" applyAlignment="1">
      <alignment horizontal="center" vertical="center"/>
    </xf>
    <xf numFmtId="0" fontId="18" fillId="59" borderId="19" xfId="0" applyFont="1" applyFill="1" applyBorder="1" applyAlignment="1">
      <alignment horizontal="center" vertical="center"/>
    </xf>
    <xf numFmtId="0" fontId="18" fillId="59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7" fillId="58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/>
    </xf>
    <xf numFmtId="0" fontId="18" fillId="60" borderId="11" xfId="0" applyFont="1" applyFill="1" applyBorder="1" applyAlignment="1">
      <alignment horizontal="center" vertical="center" wrapText="1"/>
    </xf>
    <xf numFmtId="0" fontId="18" fillId="58" borderId="11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/>
    </xf>
    <xf numFmtId="0" fontId="21" fillId="31" borderId="18" xfId="0" applyFont="1" applyFill="1" applyBorder="1" applyAlignment="1">
      <alignment horizontal="center" vertical="center"/>
    </xf>
    <xf numFmtId="0" fontId="7" fillId="31" borderId="18" xfId="0" applyFont="1" applyFill="1" applyBorder="1" applyAlignment="1">
      <alignment horizontal="center" vertical="center"/>
    </xf>
    <xf numFmtId="0" fontId="69" fillId="39" borderId="13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70" fillId="39" borderId="13" xfId="0" applyFont="1" applyFill="1" applyBorder="1" applyAlignment="1">
      <alignment horizontal="center" vertical="center"/>
    </xf>
    <xf numFmtId="0" fontId="32" fillId="59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5" fillId="61" borderId="11" xfId="0" applyFont="1" applyFill="1" applyBorder="1" applyAlignment="1">
      <alignment horizontal="center" vertical="center" wrapText="1"/>
    </xf>
    <xf numFmtId="0" fontId="57" fillId="52" borderId="11" xfId="0" applyFont="1" applyFill="1" applyBorder="1" applyAlignment="1">
      <alignment horizontal="center" vertical="center"/>
    </xf>
    <xf numFmtId="0" fontId="57" fillId="31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15" fillId="60" borderId="11" xfId="0" applyFont="1" applyFill="1" applyBorder="1" applyAlignment="1">
      <alignment horizontal="center"/>
    </xf>
    <xf numFmtId="0" fontId="15" fillId="61" borderId="11" xfId="0" applyFont="1" applyFill="1" applyBorder="1" applyAlignment="1">
      <alignment horizontal="center"/>
    </xf>
    <xf numFmtId="0" fontId="15" fillId="52" borderId="11" xfId="0" applyFont="1" applyFill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69" fillId="52" borderId="11" xfId="0" applyFont="1" applyFill="1" applyBorder="1" applyAlignment="1">
      <alignment horizontal="center" vertical="center"/>
    </xf>
    <xf numFmtId="0" fontId="69" fillId="31" borderId="11" xfId="0" applyFont="1" applyFill="1" applyBorder="1" applyAlignment="1">
      <alignment horizontal="center" vertical="center"/>
    </xf>
    <xf numFmtId="0" fontId="18" fillId="52" borderId="11" xfId="0" applyFont="1" applyFill="1" applyBorder="1" applyAlignment="1">
      <alignment horizontal="center"/>
    </xf>
    <xf numFmtId="0" fontId="18" fillId="58" borderId="11" xfId="0" applyFont="1" applyFill="1" applyBorder="1" applyAlignment="1">
      <alignment horizontal="center"/>
    </xf>
    <xf numFmtId="0" fontId="17" fillId="41" borderId="11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distributed" vertical="center" wrapText="1"/>
    </xf>
    <xf numFmtId="0" fontId="16" fillId="51" borderId="11" xfId="0" applyFont="1" applyFill="1" applyBorder="1" applyAlignment="1">
      <alignment horizontal="distributed"/>
    </xf>
    <xf numFmtId="0" fontId="16" fillId="60" borderId="11" xfId="0" applyFont="1" applyFill="1" applyBorder="1" applyAlignment="1">
      <alignment horizontal="distributed"/>
    </xf>
    <xf numFmtId="0" fontId="26" fillId="60" borderId="11" xfId="0" applyFont="1" applyFill="1" applyBorder="1" applyAlignment="1">
      <alignment horizontal="distributed" vertical="center"/>
    </xf>
    <xf numFmtId="0" fontId="24" fillId="58" borderId="11" xfId="0" applyFont="1" applyFill="1" applyBorder="1" applyAlignment="1">
      <alignment horizontal="distributed" vertical="center"/>
    </xf>
    <xf numFmtId="0" fontId="24" fillId="54" borderId="11" xfId="0" applyFont="1" applyFill="1" applyBorder="1" applyAlignment="1">
      <alignment horizontal="distributed" vertical="center"/>
    </xf>
    <xf numFmtId="0" fontId="16" fillId="54" borderId="11" xfId="0" applyFont="1" applyFill="1" applyBorder="1" applyAlignment="1">
      <alignment horizontal="distributed" vertical="center"/>
    </xf>
    <xf numFmtId="0" fontId="24" fillId="62" borderId="11" xfId="0" applyFont="1" applyFill="1" applyBorder="1" applyAlignment="1">
      <alignment horizontal="distributed" vertical="center"/>
    </xf>
    <xf numFmtId="0" fontId="16" fillId="62" borderId="11" xfId="0" applyFont="1" applyFill="1" applyBorder="1" applyAlignment="1">
      <alignment horizontal="distributed" vertical="center"/>
    </xf>
    <xf numFmtId="0" fontId="16" fillId="31" borderId="11" xfId="0" applyFont="1" applyFill="1" applyBorder="1" applyAlignment="1">
      <alignment horizontal="distributed" vertical="center"/>
    </xf>
    <xf numFmtId="0" fontId="16" fillId="55" borderId="11" xfId="0" applyFont="1" applyFill="1" applyBorder="1" applyAlignment="1">
      <alignment horizontal="distributed" vertical="center"/>
    </xf>
    <xf numFmtId="0" fontId="16" fillId="63" borderId="11" xfId="0" applyFont="1" applyFill="1" applyBorder="1" applyAlignment="1">
      <alignment horizontal="distributed" vertical="center"/>
    </xf>
    <xf numFmtId="0" fontId="24" fillId="58" borderId="11" xfId="0" applyFont="1" applyFill="1" applyBorder="1" applyAlignment="1">
      <alignment horizontal="distributed"/>
    </xf>
    <xf numFmtId="0" fontId="24" fillId="54" borderId="11" xfId="0" applyFont="1" applyFill="1" applyBorder="1" applyAlignment="1">
      <alignment horizontal="distributed"/>
    </xf>
    <xf numFmtId="0" fontId="25" fillId="54" borderId="11" xfId="0" applyFont="1" applyFill="1" applyBorder="1" applyAlignment="1">
      <alignment horizontal="distributed" vertical="center" wrapText="1"/>
    </xf>
    <xf numFmtId="0" fontId="24" fillId="62" borderId="11" xfId="0" applyFont="1" applyFill="1" applyBorder="1" applyAlignment="1">
      <alignment horizontal="distributed" vertical="center" wrapText="1"/>
    </xf>
    <xf numFmtId="0" fontId="25" fillId="62" borderId="11" xfId="0" applyFont="1" applyFill="1" applyBorder="1" applyAlignment="1">
      <alignment horizontal="distributed" vertical="center" wrapText="1"/>
    </xf>
    <xf numFmtId="0" fontId="24" fillId="64" borderId="11" xfId="0" applyFont="1" applyFill="1" applyBorder="1" applyAlignment="1">
      <alignment horizontal="distributed"/>
    </xf>
    <xf numFmtId="0" fontId="25" fillId="31" borderId="11" xfId="0" applyFont="1" applyFill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7" borderId="40" xfId="0" applyFont="1" applyFill="1" applyBorder="1" applyAlignment="1">
      <alignment horizontal="center" vertical="center" wrapText="1"/>
    </xf>
    <xf numFmtId="0" fontId="4" fillId="47" borderId="31" xfId="0" applyFont="1" applyFill="1" applyBorder="1" applyAlignment="1">
      <alignment horizontal="center" vertical="center" wrapText="1"/>
    </xf>
    <xf numFmtId="0" fontId="20" fillId="47" borderId="41" xfId="0" applyFont="1" applyFill="1" applyBorder="1" applyAlignment="1">
      <alignment horizontal="center" vertical="center" wrapText="1"/>
    </xf>
    <xf numFmtId="0" fontId="20" fillId="47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52" borderId="15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13" fillId="52" borderId="15" xfId="0" applyFont="1" applyFill="1" applyBorder="1" applyAlignment="1">
      <alignment horizontal="center" vertical="center" wrapText="1"/>
    </xf>
    <xf numFmtId="0" fontId="13" fillId="52" borderId="17" xfId="0" applyFont="1" applyFill="1" applyBorder="1" applyAlignment="1">
      <alignment horizontal="center" vertical="center" wrapText="1"/>
    </xf>
    <xf numFmtId="0" fontId="22" fillId="40" borderId="43" xfId="0" applyFont="1" applyFill="1" applyBorder="1" applyAlignment="1">
      <alignment horizontal="center" vertical="center" wrapText="1"/>
    </xf>
    <xf numFmtId="0" fontId="22" fillId="40" borderId="44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14" borderId="42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0" fillId="14" borderId="32" xfId="0" applyFont="1" applyFill="1" applyBorder="1" applyAlignment="1">
      <alignment horizontal="center" vertical="center" wrapText="1"/>
    </xf>
    <xf numFmtId="0" fontId="30" fillId="14" borderId="29" xfId="0" applyFont="1" applyFill="1" applyBorder="1" applyAlignment="1">
      <alignment horizontal="center" vertical="center" wrapText="1"/>
    </xf>
    <xf numFmtId="0" fontId="22" fillId="40" borderId="40" xfId="0" applyFont="1" applyFill="1" applyBorder="1" applyAlignment="1">
      <alignment horizontal="center" vertical="center" wrapText="1"/>
    </xf>
    <xf numFmtId="0" fontId="22" fillId="40" borderId="4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3" fillId="54" borderId="32" xfId="0" applyFont="1" applyFill="1" applyBorder="1" applyAlignment="1">
      <alignment horizontal="center" vertical="center" wrapText="1"/>
    </xf>
    <xf numFmtId="0" fontId="13" fillId="54" borderId="29" xfId="0" applyFont="1" applyFill="1" applyBorder="1" applyAlignment="1">
      <alignment horizontal="center" vertical="center" wrapText="1"/>
    </xf>
    <xf numFmtId="0" fontId="4" fillId="54" borderId="42" xfId="0" applyFont="1" applyFill="1" applyBorder="1" applyAlignment="1">
      <alignment horizontal="center" vertical="center" wrapText="1"/>
    </xf>
    <xf numFmtId="0" fontId="4" fillId="54" borderId="3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30" fillId="37" borderId="41" xfId="0" applyFont="1" applyFill="1" applyBorder="1" applyAlignment="1">
      <alignment horizontal="center" vertical="center" wrapText="1"/>
    </xf>
    <xf numFmtId="0" fontId="30" fillId="37" borderId="29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3" fillId="54" borderId="15" xfId="0" applyFont="1" applyFill="1" applyBorder="1" applyAlignment="1">
      <alignment horizontal="center" vertical="center" wrapText="1"/>
    </xf>
    <xf numFmtId="0" fontId="13" fillId="54" borderId="17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42" borderId="17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46" xfId="0" applyFont="1" applyFill="1" applyBorder="1" applyAlignment="1">
      <alignment horizontal="center" vertical="center" wrapText="1"/>
    </xf>
    <xf numFmtId="0" fontId="4" fillId="52" borderId="42" xfId="0" applyFont="1" applyFill="1" applyBorder="1" applyAlignment="1">
      <alignment horizontal="center" vertical="center" wrapText="1"/>
    </xf>
    <xf numFmtId="0" fontId="4" fillId="52" borderId="45" xfId="0" applyFont="1" applyFill="1" applyBorder="1" applyAlignment="1">
      <alignment horizontal="center" vertical="center" wrapText="1"/>
    </xf>
    <xf numFmtId="0" fontId="2" fillId="44" borderId="47" xfId="0" applyFont="1" applyFill="1" applyBorder="1" applyAlignment="1">
      <alignment horizontal="center" vertical="center" wrapText="1"/>
    </xf>
    <xf numFmtId="0" fontId="2" fillId="44" borderId="48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3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4" fillId="55" borderId="15" xfId="0" applyFont="1" applyFill="1" applyBorder="1" applyAlignment="1">
      <alignment horizontal="center" vertical="center" wrapText="1"/>
    </xf>
    <xf numFmtId="0" fontId="4" fillId="55" borderId="1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2" fillId="55" borderId="32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2" fillId="54" borderId="32" xfId="0" applyFont="1" applyFill="1" applyBorder="1" applyAlignment="1">
      <alignment horizontal="center" vertical="center" wrapText="1"/>
    </xf>
    <xf numFmtId="0" fontId="20" fillId="47" borderId="3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30" fillId="38" borderId="32" xfId="0" applyFont="1" applyFill="1" applyBorder="1" applyAlignment="1">
      <alignment horizontal="center" vertical="center" wrapText="1"/>
    </xf>
    <xf numFmtId="0" fontId="30" fillId="38" borderId="5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 wrapText="1"/>
    </xf>
    <xf numFmtId="0" fontId="20" fillId="14" borderId="38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9" fillId="37" borderId="15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/>
    </xf>
    <xf numFmtId="0" fontId="4" fillId="38" borderId="4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38" borderId="41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38" xfId="0" applyFont="1" applyFill="1" applyBorder="1" applyAlignment="1">
      <alignment horizontal="center" vertical="center" wrapText="1"/>
    </xf>
    <xf numFmtId="0" fontId="22" fillId="37" borderId="42" xfId="0" applyFont="1" applyFill="1" applyBorder="1" applyAlignment="1">
      <alignment horizontal="center" vertical="center" wrapText="1"/>
    </xf>
    <xf numFmtId="0" fontId="22" fillId="37" borderId="49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38" xfId="0" applyFont="1" applyFill="1" applyBorder="1" applyAlignment="1">
      <alignment horizontal="center" vertical="center" wrapText="1"/>
    </xf>
    <xf numFmtId="0" fontId="4" fillId="11" borderId="42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20" fillId="47" borderId="37" xfId="0" applyFont="1" applyFill="1" applyBorder="1" applyAlignment="1">
      <alignment horizontal="center" vertical="center" wrapText="1"/>
    </xf>
    <xf numFmtId="0" fontId="20" fillId="47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zoomScale="80" zoomScaleNormal="80" zoomScalePageLayoutView="0" workbookViewId="0" topLeftCell="A22">
      <selection activeCell="AO4" sqref="AO4:BD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405" t="s">
        <v>30</v>
      </c>
      <c r="AP1" s="405"/>
      <c r="AQ1" s="405"/>
      <c r="AR1" s="405"/>
      <c r="AS1" s="405"/>
      <c r="AT1" s="405"/>
      <c r="AU1" s="405"/>
      <c r="AV1" s="405"/>
      <c r="AW1" s="405"/>
      <c r="AX1" s="405"/>
      <c r="AY1" s="405"/>
    </row>
    <row r="2" spans="1:57" ht="15">
      <c r="A2" s="1"/>
      <c r="B2" s="1"/>
      <c r="C2" s="1"/>
      <c r="D2" s="1"/>
      <c r="AO2" s="18" t="s">
        <v>58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36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406" t="s">
        <v>246</v>
      </c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</row>
    <row r="5" spans="1:56" ht="15">
      <c r="A5" s="1"/>
      <c r="B5" s="1"/>
      <c r="C5" s="407" t="s">
        <v>31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252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408" t="s">
        <v>95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408" t="s">
        <v>189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</row>
    <row r="8" spans="1:55" ht="16.5" thickBot="1">
      <c r="A8" s="1"/>
      <c r="B8" s="20"/>
      <c r="C8" s="409" t="s">
        <v>190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08" t="s">
        <v>32</v>
      </c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20"/>
      <c r="BB8" s="20"/>
      <c r="BC8" s="20"/>
    </row>
    <row r="9" spans="1:55" ht="19.5" thickBot="1">
      <c r="A9" s="1"/>
      <c r="B9" s="415" t="s">
        <v>70</v>
      </c>
      <c r="C9" s="415"/>
      <c r="D9" s="415"/>
      <c r="E9" s="415"/>
      <c r="F9" s="415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68"/>
      <c r="U9" s="68"/>
      <c r="V9" s="68"/>
      <c r="W9" s="20"/>
      <c r="X9" s="411" t="s">
        <v>44</v>
      </c>
      <c r="Y9" s="412"/>
      <c r="Z9" s="412"/>
      <c r="AA9" s="412"/>
      <c r="AB9" s="412"/>
      <c r="AC9" s="413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20"/>
      <c r="AO9" s="20"/>
      <c r="AP9" s="20"/>
      <c r="AQ9" s="68"/>
      <c r="AR9" s="20"/>
      <c r="AS9" s="20"/>
      <c r="AT9" s="20"/>
      <c r="AU9" s="20"/>
      <c r="AV9" s="68"/>
      <c r="AW9" s="68"/>
      <c r="AX9" s="68"/>
      <c r="AY9" s="68"/>
      <c r="AZ9" s="68"/>
      <c r="BA9" s="68"/>
      <c r="BB9" s="68"/>
      <c r="BC9" s="68"/>
    </row>
    <row r="10" spans="1:57" ht="81" customHeight="1" thickBot="1">
      <c r="A10" s="414" t="s">
        <v>0</v>
      </c>
      <c r="B10" s="414" t="s">
        <v>1</v>
      </c>
      <c r="C10" s="414" t="s">
        <v>2</v>
      </c>
      <c r="D10" s="414" t="s">
        <v>3</v>
      </c>
      <c r="E10" s="36" t="s">
        <v>101</v>
      </c>
      <c r="F10" s="401" t="s">
        <v>4</v>
      </c>
      <c r="G10" s="402"/>
      <c r="H10" s="403"/>
      <c r="I10" s="70" t="s">
        <v>102</v>
      </c>
      <c r="J10" s="401" t="s">
        <v>5</v>
      </c>
      <c r="K10" s="402"/>
      <c r="L10" s="403"/>
      <c r="M10" s="70" t="s">
        <v>103</v>
      </c>
      <c r="N10" s="401" t="s">
        <v>6</v>
      </c>
      <c r="O10" s="402"/>
      <c r="P10" s="403"/>
      <c r="Q10" s="35" t="s">
        <v>113</v>
      </c>
      <c r="R10" s="401" t="s">
        <v>7</v>
      </c>
      <c r="S10" s="402"/>
      <c r="T10" s="402"/>
      <c r="U10" s="402"/>
      <c r="V10" s="403"/>
      <c r="W10" s="47" t="s">
        <v>104</v>
      </c>
      <c r="X10" s="47" t="s">
        <v>110</v>
      </c>
      <c r="Y10" s="255" t="s">
        <v>8</v>
      </c>
      <c r="Z10" s="35" t="s">
        <v>105</v>
      </c>
      <c r="AA10" s="401" t="s">
        <v>9</v>
      </c>
      <c r="AB10" s="402"/>
      <c r="AC10" s="403"/>
      <c r="AD10" s="47" t="s">
        <v>106</v>
      </c>
      <c r="AE10" s="401" t="s">
        <v>10</v>
      </c>
      <c r="AF10" s="402"/>
      <c r="AG10" s="402"/>
      <c r="AH10" s="404"/>
      <c r="AI10" s="48" t="s">
        <v>107</v>
      </c>
      <c r="AJ10" s="401" t="s">
        <v>11</v>
      </c>
      <c r="AK10" s="402"/>
      <c r="AL10" s="403"/>
      <c r="AM10" s="48" t="s">
        <v>108</v>
      </c>
      <c r="AN10" s="401" t="s">
        <v>12</v>
      </c>
      <c r="AO10" s="402"/>
      <c r="AP10" s="403"/>
      <c r="AQ10" s="36" t="s">
        <v>109</v>
      </c>
      <c r="AR10" s="401" t="s">
        <v>13</v>
      </c>
      <c r="AS10" s="402"/>
      <c r="AT10" s="402"/>
      <c r="AU10" s="404"/>
      <c r="AV10" s="30" t="s">
        <v>111</v>
      </c>
      <c r="AW10" s="401" t="s">
        <v>14</v>
      </c>
      <c r="AX10" s="402"/>
      <c r="AY10" s="403"/>
      <c r="AZ10" s="36" t="s">
        <v>112</v>
      </c>
      <c r="BA10" s="401" t="s">
        <v>15</v>
      </c>
      <c r="BB10" s="402"/>
      <c r="BC10" s="402"/>
      <c r="BD10" s="402"/>
      <c r="BE10" s="29" t="s">
        <v>33</v>
      </c>
    </row>
    <row r="11" spans="1:57" ht="16.5" thickBot="1">
      <c r="A11" s="414"/>
      <c r="B11" s="414"/>
      <c r="C11" s="414"/>
      <c r="D11" s="414"/>
      <c r="E11" s="416" t="s">
        <v>16</v>
      </c>
      <c r="F11" s="416"/>
      <c r="G11" s="416"/>
      <c r="H11" s="416"/>
      <c r="I11" s="416"/>
      <c r="J11" s="417"/>
      <c r="K11" s="417"/>
      <c r="L11" s="417"/>
      <c r="M11" s="417"/>
      <c r="N11" s="416"/>
      <c r="O11" s="416"/>
      <c r="P11" s="416"/>
      <c r="Q11" s="416"/>
      <c r="R11" s="416"/>
      <c r="S11" s="416"/>
      <c r="T11" s="416"/>
      <c r="U11" s="416"/>
      <c r="V11" s="416"/>
      <c r="W11" s="417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7"/>
      <c r="AO11" s="417"/>
      <c r="AP11" s="417"/>
      <c r="AQ11" s="416"/>
      <c r="AR11" s="417"/>
      <c r="AS11" s="417"/>
      <c r="AT11" s="417"/>
      <c r="AU11" s="417"/>
      <c r="AV11" s="416"/>
      <c r="AW11" s="416"/>
      <c r="AX11" s="416"/>
      <c r="AY11" s="416"/>
      <c r="AZ11" s="416"/>
      <c r="BA11" s="416"/>
      <c r="BB11" s="416"/>
      <c r="BC11" s="416"/>
      <c r="BD11" s="416"/>
      <c r="BE11" s="9"/>
    </row>
    <row r="12" spans="1:57" ht="18" customHeight="1" thickBot="1">
      <c r="A12" s="414"/>
      <c r="B12" s="414"/>
      <c r="C12" s="414"/>
      <c r="D12" s="41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52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414"/>
      <c r="B13" s="414"/>
      <c r="C13" s="414"/>
      <c r="D13" s="414"/>
      <c r="E13" s="418" t="s">
        <v>17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10"/>
    </row>
    <row r="14" spans="1:57" ht="18" customHeight="1" thickBot="1">
      <c r="A14" s="414"/>
      <c r="B14" s="414"/>
      <c r="C14" s="414"/>
      <c r="D14" s="41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30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419" t="s">
        <v>29</v>
      </c>
      <c r="B15" s="422" t="s">
        <v>37</v>
      </c>
      <c r="C15" s="423" t="s">
        <v>47</v>
      </c>
      <c r="D15" s="15" t="s">
        <v>18</v>
      </c>
      <c r="E15" s="69">
        <f>SUM(E17+E33)</f>
        <v>36</v>
      </c>
      <c r="F15" s="69">
        <f aca="true" t="shared" si="0" ref="F15:V15">SUM(F17+F33)</f>
        <v>36</v>
      </c>
      <c r="G15" s="69">
        <f t="shared" si="0"/>
        <v>36</v>
      </c>
      <c r="H15" s="69">
        <f t="shared" si="0"/>
        <v>36</v>
      </c>
      <c r="I15" s="69">
        <f t="shared" si="0"/>
        <v>36</v>
      </c>
      <c r="J15" s="69">
        <f t="shared" si="0"/>
        <v>36</v>
      </c>
      <c r="K15" s="69">
        <f t="shared" si="0"/>
        <v>36</v>
      </c>
      <c r="L15" s="69">
        <f t="shared" si="0"/>
        <v>36</v>
      </c>
      <c r="M15" s="69">
        <f t="shared" si="0"/>
        <v>36</v>
      </c>
      <c r="N15" s="69">
        <f t="shared" si="0"/>
        <v>36</v>
      </c>
      <c r="O15" s="69">
        <f t="shared" si="0"/>
        <v>36</v>
      </c>
      <c r="P15" s="69">
        <f t="shared" si="0"/>
        <v>36</v>
      </c>
      <c r="Q15" s="69">
        <f t="shared" si="0"/>
        <v>36</v>
      </c>
      <c r="R15" s="69">
        <f t="shared" si="0"/>
        <v>36</v>
      </c>
      <c r="S15" s="69">
        <f t="shared" si="0"/>
        <v>36</v>
      </c>
      <c r="T15" s="69">
        <f t="shared" si="0"/>
        <v>36</v>
      </c>
      <c r="U15" s="265">
        <f t="shared" si="0"/>
        <v>36</v>
      </c>
      <c r="V15" s="237">
        <f t="shared" si="0"/>
        <v>612</v>
      </c>
      <c r="W15" s="238"/>
      <c r="X15" s="69">
        <f>X17+X33+X49</f>
        <v>36</v>
      </c>
      <c r="Y15" s="69">
        <f aca="true" t="shared" si="1" ref="Y15:AS15">Y17+Y33+Y49</f>
        <v>36</v>
      </c>
      <c r="Z15" s="69">
        <f t="shared" si="1"/>
        <v>36</v>
      </c>
      <c r="AA15" s="69">
        <f t="shared" si="1"/>
        <v>36</v>
      </c>
      <c r="AB15" s="69">
        <f t="shared" si="1"/>
        <v>36</v>
      </c>
      <c r="AC15" s="69">
        <f t="shared" si="1"/>
        <v>36</v>
      </c>
      <c r="AD15" s="69">
        <f t="shared" si="1"/>
        <v>36</v>
      </c>
      <c r="AE15" s="69">
        <f t="shared" si="1"/>
        <v>36</v>
      </c>
      <c r="AF15" s="69">
        <f t="shared" si="1"/>
        <v>36</v>
      </c>
      <c r="AG15" s="69">
        <f t="shared" si="1"/>
        <v>36</v>
      </c>
      <c r="AH15" s="69">
        <f t="shared" si="1"/>
        <v>36</v>
      </c>
      <c r="AI15" s="69">
        <f t="shared" si="1"/>
        <v>36</v>
      </c>
      <c r="AJ15" s="69">
        <f t="shared" si="1"/>
        <v>36</v>
      </c>
      <c r="AK15" s="69">
        <f t="shared" si="1"/>
        <v>36</v>
      </c>
      <c r="AL15" s="69">
        <f t="shared" si="1"/>
        <v>36</v>
      </c>
      <c r="AM15" s="69">
        <f t="shared" si="1"/>
        <v>36</v>
      </c>
      <c r="AN15" s="69">
        <f t="shared" si="1"/>
        <v>36</v>
      </c>
      <c r="AO15" s="69">
        <f t="shared" si="1"/>
        <v>36</v>
      </c>
      <c r="AP15" s="69">
        <f t="shared" si="1"/>
        <v>36</v>
      </c>
      <c r="AQ15" s="69">
        <f t="shared" si="1"/>
        <v>36</v>
      </c>
      <c r="AR15" s="69">
        <f t="shared" si="1"/>
        <v>36</v>
      </c>
      <c r="AS15" s="265">
        <f t="shared" si="1"/>
        <v>36</v>
      </c>
      <c r="AT15" s="265">
        <f>AT17+AT33+AT49</f>
        <v>36</v>
      </c>
      <c r="AU15" s="343">
        <f>AU17+AU33+AU49</f>
        <v>36</v>
      </c>
      <c r="AV15" s="359">
        <f>AV17+AV33+AV49</f>
        <v>864</v>
      </c>
      <c r="AW15" s="365">
        <f>SUM(V15+AV15)</f>
        <v>1476</v>
      </c>
      <c r="AX15" s="128"/>
      <c r="AY15" s="128"/>
      <c r="AZ15" s="128"/>
      <c r="BA15" s="128"/>
      <c r="BB15" s="128"/>
      <c r="BC15" s="128"/>
      <c r="BD15" s="128"/>
      <c r="BE15" s="7" t="e">
        <f>AU15+#REF!</f>
        <v>#REF!</v>
      </c>
    </row>
    <row r="16" spans="1:57" ht="18" customHeight="1" thickBot="1">
      <c r="A16" s="420"/>
      <c r="B16" s="422"/>
      <c r="C16" s="423"/>
      <c r="D16" s="15" t="s">
        <v>19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265"/>
      <c r="V16" s="237"/>
      <c r="W16" s="238"/>
      <c r="X16" s="69">
        <f>X18+X34</f>
        <v>0</v>
      </c>
      <c r="Y16" s="69">
        <f aca="true" t="shared" si="2" ref="Y16:AS16">Y18+Y34</f>
        <v>0</v>
      </c>
      <c r="Z16" s="69">
        <f t="shared" si="2"/>
        <v>0</v>
      </c>
      <c r="AA16" s="69">
        <f t="shared" si="2"/>
        <v>0</v>
      </c>
      <c r="AB16" s="69">
        <f t="shared" si="2"/>
        <v>0</v>
      </c>
      <c r="AC16" s="69">
        <f t="shared" si="2"/>
        <v>0</v>
      </c>
      <c r="AD16" s="69">
        <f t="shared" si="2"/>
        <v>0</v>
      </c>
      <c r="AE16" s="69">
        <f t="shared" si="2"/>
        <v>0</v>
      </c>
      <c r="AF16" s="69">
        <f t="shared" si="2"/>
        <v>0</v>
      </c>
      <c r="AG16" s="69">
        <f t="shared" si="2"/>
        <v>0</v>
      </c>
      <c r="AH16" s="69">
        <f t="shared" si="2"/>
        <v>0</v>
      </c>
      <c r="AI16" s="69">
        <f t="shared" si="2"/>
        <v>0</v>
      </c>
      <c r="AJ16" s="69">
        <f t="shared" si="2"/>
        <v>0</v>
      </c>
      <c r="AK16" s="69">
        <f t="shared" si="2"/>
        <v>0</v>
      </c>
      <c r="AL16" s="69">
        <f t="shared" si="2"/>
        <v>0</v>
      </c>
      <c r="AM16" s="69">
        <f t="shared" si="2"/>
        <v>0</v>
      </c>
      <c r="AN16" s="69">
        <f t="shared" si="2"/>
        <v>0</v>
      </c>
      <c r="AO16" s="69">
        <f t="shared" si="2"/>
        <v>0</v>
      </c>
      <c r="AP16" s="69">
        <f t="shared" si="2"/>
        <v>0</v>
      </c>
      <c r="AQ16" s="69">
        <f t="shared" si="2"/>
        <v>0</v>
      </c>
      <c r="AR16" s="69">
        <f t="shared" si="2"/>
        <v>0</v>
      </c>
      <c r="AS16" s="69">
        <f t="shared" si="2"/>
        <v>0</v>
      </c>
      <c r="AT16" s="265">
        <f>AT18+AT34+AT50</f>
        <v>0</v>
      </c>
      <c r="AU16" s="343">
        <f>AU18+AU34+AU50</f>
        <v>0</v>
      </c>
      <c r="AV16" s="352"/>
      <c r="AW16" s="365">
        <f aca="true" t="shared" si="3" ref="AW16:AW55">SUM(V16+AV16)</f>
        <v>0</v>
      </c>
      <c r="AX16" s="128"/>
      <c r="AY16" s="128"/>
      <c r="AZ16" s="128"/>
      <c r="BA16" s="128"/>
      <c r="BB16" s="128"/>
      <c r="BC16" s="128"/>
      <c r="BD16" s="128"/>
      <c r="BE16" s="7" t="e">
        <f>AU16+#REF!</f>
        <v>#REF!</v>
      </c>
    </row>
    <row r="17" spans="1:57" ht="18" customHeight="1" thickBot="1">
      <c r="A17" s="420"/>
      <c r="B17" s="424" t="s">
        <v>48</v>
      </c>
      <c r="C17" s="425" t="s">
        <v>25</v>
      </c>
      <c r="D17" s="32" t="s">
        <v>18</v>
      </c>
      <c r="E17" s="33">
        <f aca="true" t="shared" si="4" ref="E17:V17">E19+E21+E23+E25+E27+E29+E31</f>
        <v>22</v>
      </c>
      <c r="F17" s="33">
        <f t="shared" si="4"/>
        <v>22</v>
      </c>
      <c r="G17" s="33">
        <f t="shared" si="4"/>
        <v>24</v>
      </c>
      <c r="H17" s="33">
        <f t="shared" si="4"/>
        <v>22</v>
      </c>
      <c r="I17" s="33">
        <f t="shared" si="4"/>
        <v>24</v>
      </c>
      <c r="J17" s="33">
        <f t="shared" si="4"/>
        <v>22</v>
      </c>
      <c r="K17" s="33">
        <f t="shared" si="4"/>
        <v>24</v>
      </c>
      <c r="L17" s="33">
        <f t="shared" si="4"/>
        <v>22</v>
      </c>
      <c r="M17" s="33">
        <f t="shared" si="4"/>
        <v>24</v>
      </c>
      <c r="N17" s="33">
        <f t="shared" si="4"/>
        <v>22</v>
      </c>
      <c r="O17" s="33">
        <f t="shared" si="4"/>
        <v>24</v>
      </c>
      <c r="P17" s="33">
        <f t="shared" si="4"/>
        <v>22</v>
      </c>
      <c r="Q17" s="33">
        <f t="shared" si="4"/>
        <v>24</v>
      </c>
      <c r="R17" s="33">
        <f t="shared" si="4"/>
        <v>22</v>
      </c>
      <c r="S17" s="33">
        <f t="shared" si="4"/>
        <v>24</v>
      </c>
      <c r="T17" s="33">
        <f t="shared" si="4"/>
        <v>22</v>
      </c>
      <c r="U17" s="33">
        <f t="shared" si="4"/>
        <v>22</v>
      </c>
      <c r="V17" s="156">
        <f t="shared" si="4"/>
        <v>388</v>
      </c>
      <c r="W17" s="238"/>
      <c r="X17" s="33">
        <f>X19+X21+X23+X25+X27+X29+X31</f>
        <v>20</v>
      </c>
      <c r="Y17" s="33">
        <f aca="true" t="shared" si="5" ref="Y17:AS17">Y19+Y21+Y23+Y25+Y27+Y29+Y31</f>
        <v>20</v>
      </c>
      <c r="Z17" s="33">
        <f t="shared" si="5"/>
        <v>20</v>
      </c>
      <c r="AA17" s="33">
        <f t="shared" si="5"/>
        <v>22</v>
      </c>
      <c r="AB17" s="33">
        <f t="shared" si="5"/>
        <v>20</v>
      </c>
      <c r="AC17" s="33">
        <f t="shared" si="5"/>
        <v>20</v>
      </c>
      <c r="AD17" s="33">
        <f t="shared" si="5"/>
        <v>22</v>
      </c>
      <c r="AE17" s="33">
        <f t="shared" si="5"/>
        <v>24</v>
      </c>
      <c r="AF17" s="33">
        <f t="shared" si="5"/>
        <v>20</v>
      </c>
      <c r="AG17" s="33">
        <f t="shared" si="5"/>
        <v>20</v>
      </c>
      <c r="AH17" s="33">
        <f t="shared" si="5"/>
        <v>20</v>
      </c>
      <c r="AI17" s="33">
        <f t="shared" si="5"/>
        <v>22</v>
      </c>
      <c r="AJ17" s="33">
        <f t="shared" si="5"/>
        <v>20</v>
      </c>
      <c r="AK17" s="33">
        <f t="shared" si="5"/>
        <v>22</v>
      </c>
      <c r="AL17" s="33">
        <f t="shared" si="5"/>
        <v>20</v>
      </c>
      <c r="AM17" s="33">
        <f t="shared" si="5"/>
        <v>22</v>
      </c>
      <c r="AN17" s="33">
        <f t="shared" si="5"/>
        <v>20</v>
      </c>
      <c r="AO17" s="33">
        <f t="shared" si="5"/>
        <v>22</v>
      </c>
      <c r="AP17" s="33">
        <f t="shared" si="5"/>
        <v>20</v>
      </c>
      <c r="AQ17" s="33">
        <f t="shared" si="5"/>
        <v>20</v>
      </c>
      <c r="AR17" s="33">
        <f t="shared" si="5"/>
        <v>22</v>
      </c>
      <c r="AS17" s="344">
        <f t="shared" si="5"/>
        <v>24</v>
      </c>
      <c r="AT17" s="344">
        <f>AT19+AT25</f>
        <v>36</v>
      </c>
      <c r="AU17" s="346">
        <f>AU19+AU21</f>
        <v>0</v>
      </c>
      <c r="AV17" s="355">
        <f aca="true" t="shared" si="6" ref="AV17:AV32">SUM(X17:AU17)</f>
        <v>498</v>
      </c>
      <c r="AW17" s="365">
        <f t="shared" si="3"/>
        <v>886</v>
      </c>
      <c r="AX17" s="128"/>
      <c r="AY17" s="128"/>
      <c r="AZ17" s="128"/>
      <c r="BA17" s="128"/>
      <c r="BB17" s="128"/>
      <c r="BC17" s="128"/>
      <c r="BD17" s="128"/>
      <c r="BE17" s="7" t="e">
        <f>AU17+#REF!</f>
        <v>#REF!</v>
      </c>
    </row>
    <row r="18" spans="1:57" ht="18" customHeight="1" thickBot="1">
      <c r="A18" s="420"/>
      <c r="B18" s="424"/>
      <c r="C18" s="425"/>
      <c r="D18" s="32" t="s">
        <v>19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6"/>
      <c r="W18" s="238"/>
      <c r="X18" s="33">
        <f aca="true" t="shared" si="7" ref="X18:AQ18">X20+X22+X24+X26+X28+X30+X32</f>
        <v>0</v>
      </c>
      <c r="Y18" s="33">
        <f t="shared" si="7"/>
        <v>0</v>
      </c>
      <c r="Z18" s="33">
        <f t="shared" si="7"/>
        <v>0</v>
      </c>
      <c r="AA18" s="33">
        <f t="shared" si="7"/>
        <v>0</v>
      </c>
      <c r="AB18" s="33">
        <f t="shared" si="7"/>
        <v>0</v>
      </c>
      <c r="AC18" s="33">
        <f t="shared" si="7"/>
        <v>0</v>
      </c>
      <c r="AD18" s="33">
        <f t="shared" si="7"/>
        <v>0</v>
      </c>
      <c r="AE18" s="33">
        <f t="shared" si="7"/>
        <v>0</v>
      </c>
      <c r="AF18" s="33">
        <f t="shared" si="7"/>
        <v>0</v>
      </c>
      <c r="AG18" s="33">
        <f t="shared" si="7"/>
        <v>0</v>
      </c>
      <c r="AH18" s="33">
        <f t="shared" si="7"/>
        <v>0</v>
      </c>
      <c r="AI18" s="33">
        <f t="shared" si="7"/>
        <v>0</v>
      </c>
      <c r="AJ18" s="33">
        <f t="shared" si="7"/>
        <v>0</v>
      </c>
      <c r="AK18" s="33">
        <f t="shared" si="7"/>
        <v>0</v>
      </c>
      <c r="AL18" s="33">
        <f t="shared" si="7"/>
        <v>0</v>
      </c>
      <c r="AM18" s="33">
        <f t="shared" si="7"/>
        <v>0</v>
      </c>
      <c r="AN18" s="33">
        <f t="shared" si="7"/>
        <v>0</v>
      </c>
      <c r="AO18" s="33">
        <f t="shared" si="7"/>
        <v>0</v>
      </c>
      <c r="AP18" s="33">
        <f t="shared" si="7"/>
        <v>0</v>
      </c>
      <c r="AQ18" s="33">
        <f t="shared" si="7"/>
        <v>0</v>
      </c>
      <c r="AR18" s="33">
        <f>AR20+AR22+AR24+AR26+AR28+AR30+AR32</f>
        <v>0</v>
      </c>
      <c r="AS18" s="33">
        <f>AS20+AS22+AS24+AS26+AS28+AS30+AS32</f>
        <v>0</v>
      </c>
      <c r="AT18" s="345">
        <f>AT20+AT22</f>
        <v>0</v>
      </c>
      <c r="AU18" s="346">
        <f>AU20+AU22</f>
        <v>0</v>
      </c>
      <c r="AV18" s="355">
        <f t="shared" si="6"/>
        <v>0</v>
      </c>
      <c r="AW18" s="365">
        <f t="shared" si="3"/>
        <v>0</v>
      </c>
      <c r="AX18" s="128"/>
      <c r="AY18" s="128"/>
      <c r="AZ18" s="128"/>
      <c r="BA18" s="128"/>
      <c r="BB18" s="128"/>
      <c r="BC18" s="128"/>
      <c r="BD18" s="128"/>
      <c r="BE18" s="7" t="e">
        <f>AU18+#REF!</f>
        <v>#REF!</v>
      </c>
    </row>
    <row r="19" spans="1:57" ht="18" customHeight="1" thickBot="1">
      <c r="A19" s="420"/>
      <c r="B19" s="426" t="s">
        <v>83</v>
      </c>
      <c r="C19" s="426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147">
        <f>SUM(E19:U19)</f>
        <v>34</v>
      </c>
      <c r="W19" s="238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63">
        <v>2</v>
      </c>
      <c r="AT19" s="63">
        <v>18</v>
      </c>
      <c r="AU19" s="137">
        <v>0</v>
      </c>
      <c r="AV19" s="355">
        <f t="shared" si="6"/>
        <v>62</v>
      </c>
      <c r="AW19" s="365">
        <f t="shared" si="3"/>
        <v>96</v>
      </c>
      <c r="AX19" s="128"/>
      <c r="AY19" s="128"/>
      <c r="AZ19" s="128"/>
      <c r="BA19" s="128"/>
      <c r="BB19" s="128"/>
      <c r="BC19" s="128"/>
      <c r="BD19" s="128"/>
      <c r="BE19" s="7" t="e">
        <f>AU19+#REF!</f>
        <v>#REF!</v>
      </c>
    </row>
    <row r="20" spans="1:57" ht="18" customHeight="1" thickBot="1">
      <c r="A20" s="420"/>
      <c r="B20" s="426"/>
      <c r="C20" s="426"/>
      <c r="D20" s="12" t="s">
        <v>19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47"/>
      <c r="W20" s="238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60"/>
      <c r="AU20" s="350"/>
      <c r="AV20" s="359">
        <f t="shared" si="6"/>
        <v>0</v>
      </c>
      <c r="AW20" s="365">
        <f t="shared" si="3"/>
        <v>0</v>
      </c>
      <c r="AX20" s="128"/>
      <c r="AY20" s="128"/>
      <c r="AZ20" s="128"/>
      <c r="BA20" s="128"/>
      <c r="BB20" s="128"/>
      <c r="BC20" s="128"/>
      <c r="BD20" s="128"/>
      <c r="BE20" s="7" t="e">
        <f>AU20+#REF!</f>
        <v>#REF!</v>
      </c>
    </row>
    <row r="21" spans="1:57" ht="18" customHeight="1" thickBot="1">
      <c r="A21" s="420"/>
      <c r="B21" s="426" t="s">
        <v>84</v>
      </c>
      <c r="C21" s="399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2</v>
      </c>
      <c r="S21" s="24">
        <v>4</v>
      </c>
      <c r="T21" s="24">
        <v>3</v>
      </c>
      <c r="U21" s="24">
        <v>4</v>
      </c>
      <c r="V21" s="147">
        <f>SUM(E21:U21)</f>
        <v>51</v>
      </c>
      <c r="W21" s="238"/>
      <c r="X21" s="24">
        <v>2</v>
      </c>
      <c r="Y21" s="24">
        <v>4</v>
      </c>
      <c r="Z21" s="24">
        <v>2</v>
      </c>
      <c r="AA21" s="24">
        <v>4</v>
      </c>
      <c r="AB21" s="24">
        <v>2</v>
      </c>
      <c r="AC21" s="24">
        <v>2</v>
      </c>
      <c r="AD21" s="24">
        <v>4</v>
      </c>
      <c r="AE21" s="24">
        <v>4</v>
      </c>
      <c r="AF21" s="24">
        <v>4</v>
      </c>
      <c r="AG21" s="24">
        <v>2</v>
      </c>
      <c r="AH21" s="24">
        <v>2</v>
      </c>
      <c r="AI21" s="24">
        <v>4</v>
      </c>
      <c r="AJ21" s="24">
        <v>2</v>
      </c>
      <c r="AK21" s="24">
        <v>4</v>
      </c>
      <c r="AL21" s="24">
        <v>2</v>
      </c>
      <c r="AM21" s="24">
        <v>4</v>
      </c>
      <c r="AN21" s="24">
        <v>2</v>
      </c>
      <c r="AO21" s="24">
        <v>2</v>
      </c>
      <c r="AP21" s="24">
        <v>2</v>
      </c>
      <c r="AQ21" s="24">
        <v>4</v>
      </c>
      <c r="AR21" s="24">
        <v>4</v>
      </c>
      <c r="AS21" s="24">
        <v>4</v>
      </c>
      <c r="AT21" s="260"/>
      <c r="AU21" s="350"/>
      <c r="AV21" s="355">
        <f t="shared" si="6"/>
        <v>66</v>
      </c>
      <c r="AW21" s="365">
        <f t="shared" si="3"/>
        <v>117</v>
      </c>
      <c r="AX21" s="128"/>
      <c r="AY21" s="128"/>
      <c r="AZ21" s="128"/>
      <c r="BA21" s="128"/>
      <c r="BB21" s="128"/>
      <c r="BC21" s="128"/>
      <c r="BD21" s="128"/>
      <c r="BE21" s="7" t="e">
        <f>AU21+#REF!</f>
        <v>#REF!</v>
      </c>
    </row>
    <row r="22" spans="1:57" ht="18" customHeight="1" thickBot="1">
      <c r="A22" s="420"/>
      <c r="B22" s="426"/>
      <c r="C22" s="400"/>
      <c r="D22" s="12" t="s">
        <v>19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47"/>
      <c r="W22" s="238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60"/>
      <c r="AU22" s="350"/>
      <c r="AV22" s="359">
        <f t="shared" si="6"/>
        <v>0</v>
      </c>
      <c r="AW22" s="365">
        <f t="shared" si="3"/>
        <v>0</v>
      </c>
      <c r="AX22" s="128"/>
      <c r="AY22" s="128"/>
      <c r="AZ22" s="128"/>
      <c r="BA22" s="128"/>
      <c r="BB22" s="128"/>
      <c r="BC22" s="128"/>
      <c r="BD22" s="128"/>
      <c r="BE22" s="7" t="e">
        <f>AU22+#REF!</f>
        <v>#REF!</v>
      </c>
    </row>
    <row r="23" spans="1:57" ht="18" customHeight="1" thickBot="1">
      <c r="A23" s="420"/>
      <c r="B23" s="426" t="s">
        <v>85</v>
      </c>
      <c r="C23" s="399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2</v>
      </c>
      <c r="T23" s="24">
        <v>3</v>
      </c>
      <c r="U23" s="24">
        <v>2</v>
      </c>
      <c r="V23" s="147">
        <f>SUM(E23:U23)</f>
        <v>51</v>
      </c>
      <c r="W23" s="238"/>
      <c r="X23" s="24">
        <v>4</v>
      </c>
      <c r="Y23" s="24">
        <v>2</v>
      </c>
      <c r="Z23" s="24">
        <v>2</v>
      </c>
      <c r="AA23" s="24">
        <v>2</v>
      </c>
      <c r="AB23" s="24">
        <v>4</v>
      </c>
      <c r="AC23" s="24">
        <v>2</v>
      </c>
      <c r="AD23" s="24">
        <v>4</v>
      </c>
      <c r="AE23" s="24">
        <v>4</v>
      </c>
      <c r="AF23" s="24">
        <v>2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2</v>
      </c>
      <c r="AM23" s="24">
        <v>2</v>
      </c>
      <c r="AN23" s="24">
        <v>4</v>
      </c>
      <c r="AO23" s="24">
        <v>4</v>
      </c>
      <c r="AP23" s="24">
        <v>4</v>
      </c>
      <c r="AQ23" s="24">
        <v>2</v>
      </c>
      <c r="AR23" s="24">
        <v>4</v>
      </c>
      <c r="AS23" s="24">
        <v>4</v>
      </c>
      <c r="AT23" s="260"/>
      <c r="AU23" s="350"/>
      <c r="AV23" s="355">
        <f t="shared" si="6"/>
        <v>66</v>
      </c>
      <c r="AW23" s="365">
        <f t="shared" si="3"/>
        <v>117</v>
      </c>
      <c r="AX23" s="128"/>
      <c r="AY23" s="128"/>
      <c r="AZ23" s="128"/>
      <c r="BA23" s="128"/>
      <c r="BB23" s="128"/>
      <c r="BC23" s="128"/>
      <c r="BD23" s="128"/>
      <c r="BE23" s="7" t="e">
        <f>AU23+#REF!</f>
        <v>#REF!</v>
      </c>
    </row>
    <row r="24" spans="1:57" ht="18" customHeight="1" thickBot="1">
      <c r="A24" s="420"/>
      <c r="B24" s="426"/>
      <c r="C24" s="400"/>
      <c r="D24" s="12" t="s">
        <v>19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47"/>
      <c r="W24" s="238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60"/>
      <c r="AU24" s="350"/>
      <c r="AV24" s="362">
        <f t="shared" si="6"/>
        <v>0</v>
      </c>
      <c r="AW24" s="365">
        <f t="shared" si="3"/>
        <v>0</v>
      </c>
      <c r="AX24" s="128"/>
      <c r="AY24" s="128"/>
      <c r="AZ24" s="128"/>
      <c r="BA24" s="128"/>
      <c r="BB24" s="128"/>
      <c r="BC24" s="128"/>
      <c r="BD24" s="128"/>
      <c r="BE24" s="7" t="e">
        <f>AU24+#REF!</f>
        <v>#REF!</v>
      </c>
    </row>
    <row r="25" spans="1:57" ht="18" customHeight="1" thickBot="1">
      <c r="A25" s="420"/>
      <c r="B25" s="426" t="s">
        <v>86</v>
      </c>
      <c r="C25" s="399" t="s">
        <v>87</v>
      </c>
      <c r="D25" s="12" t="s">
        <v>18</v>
      </c>
      <c r="E25" s="24">
        <v>6</v>
      </c>
      <c r="F25" s="24">
        <v>6</v>
      </c>
      <c r="G25" s="24">
        <v>6</v>
      </c>
      <c r="H25" s="24">
        <v>6</v>
      </c>
      <c r="I25" s="24">
        <v>6</v>
      </c>
      <c r="J25" s="24">
        <v>6</v>
      </c>
      <c r="K25" s="24">
        <v>6</v>
      </c>
      <c r="L25" s="24">
        <v>6</v>
      </c>
      <c r="M25" s="24">
        <v>6</v>
      </c>
      <c r="N25" s="24">
        <v>6</v>
      </c>
      <c r="O25" s="24">
        <v>6</v>
      </c>
      <c r="P25" s="24">
        <v>6</v>
      </c>
      <c r="Q25" s="24">
        <v>6</v>
      </c>
      <c r="R25" s="24">
        <v>6</v>
      </c>
      <c r="S25" s="24">
        <v>6</v>
      </c>
      <c r="T25" s="24">
        <v>6</v>
      </c>
      <c r="U25" s="24">
        <v>6</v>
      </c>
      <c r="V25" s="147">
        <f>SUM(E25:U25)</f>
        <v>102</v>
      </c>
      <c r="W25" s="238"/>
      <c r="X25" s="24">
        <v>6</v>
      </c>
      <c r="Y25" s="24">
        <v>6</v>
      </c>
      <c r="Z25" s="24">
        <v>6</v>
      </c>
      <c r="AA25" s="24">
        <v>6</v>
      </c>
      <c r="AB25" s="24">
        <v>6</v>
      </c>
      <c r="AC25" s="24">
        <v>6</v>
      </c>
      <c r="AD25" s="24">
        <v>6</v>
      </c>
      <c r="AE25" s="24">
        <v>6</v>
      </c>
      <c r="AF25" s="24">
        <v>6</v>
      </c>
      <c r="AG25" s="24">
        <v>6</v>
      </c>
      <c r="AH25" s="24">
        <v>6</v>
      </c>
      <c r="AI25" s="24">
        <v>6</v>
      </c>
      <c r="AJ25" s="24">
        <v>6</v>
      </c>
      <c r="AK25" s="24">
        <v>6</v>
      </c>
      <c r="AL25" s="24">
        <v>6</v>
      </c>
      <c r="AM25" s="24">
        <v>6</v>
      </c>
      <c r="AN25" s="24">
        <v>6</v>
      </c>
      <c r="AO25" s="24">
        <v>6</v>
      </c>
      <c r="AP25" s="24">
        <v>6</v>
      </c>
      <c r="AQ25" s="24">
        <v>6</v>
      </c>
      <c r="AR25" s="24">
        <v>6</v>
      </c>
      <c r="AS25" s="24">
        <v>6</v>
      </c>
      <c r="AT25" s="72">
        <v>18</v>
      </c>
      <c r="AU25" s="356"/>
      <c r="AV25" s="358">
        <f t="shared" si="6"/>
        <v>150</v>
      </c>
      <c r="AW25" s="365">
        <f t="shared" si="3"/>
        <v>252</v>
      </c>
      <c r="AX25" s="128"/>
      <c r="AY25" s="128"/>
      <c r="AZ25" s="128"/>
      <c r="BA25" s="128"/>
      <c r="BB25" s="128"/>
      <c r="BC25" s="128"/>
      <c r="BD25" s="128"/>
      <c r="BE25" s="7" t="e">
        <f>AU25+#REF!</f>
        <v>#REF!</v>
      </c>
    </row>
    <row r="26" spans="1:57" ht="18" customHeight="1" thickBot="1">
      <c r="A26" s="420"/>
      <c r="B26" s="426"/>
      <c r="C26" s="400"/>
      <c r="D26" s="12" t="s">
        <v>19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47"/>
      <c r="W26" s="238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60"/>
      <c r="AU26" s="357"/>
      <c r="AV26" s="363">
        <f t="shared" si="6"/>
        <v>0</v>
      </c>
      <c r="AW26" s="365">
        <f t="shared" si="3"/>
        <v>0</v>
      </c>
      <c r="AX26" s="128"/>
      <c r="AY26" s="128"/>
      <c r="AZ26" s="128"/>
      <c r="BA26" s="128"/>
      <c r="BB26" s="128"/>
      <c r="BC26" s="128"/>
      <c r="BD26" s="128"/>
      <c r="BE26" s="7" t="e">
        <f>AU26+#REF!</f>
        <v>#REF!</v>
      </c>
    </row>
    <row r="27" spans="1:57" ht="18" customHeight="1" thickBot="1">
      <c r="A27" s="420"/>
      <c r="B27" s="426" t="s">
        <v>88</v>
      </c>
      <c r="C27" s="399" t="s">
        <v>50</v>
      </c>
      <c r="D27" s="12" t="s">
        <v>18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2</v>
      </c>
      <c r="R27" s="24">
        <v>4</v>
      </c>
      <c r="S27" s="24">
        <v>4</v>
      </c>
      <c r="T27" s="24">
        <v>4</v>
      </c>
      <c r="U27" s="24">
        <v>3</v>
      </c>
      <c r="V27" s="147">
        <f>SUM(E27:U27)</f>
        <v>65</v>
      </c>
      <c r="W27" s="238"/>
      <c r="X27" s="24">
        <v>2</v>
      </c>
      <c r="Y27" s="24"/>
      <c r="Z27" s="24">
        <v>2</v>
      </c>
      <c r="AA27" s="24">
        <v>6</v>
      </c>
      <c r="AB27" s="24">
        <v>2</v>
      </c>
      <c r="AC27" s="24">
        <v>4</v>
      </c>
      <c r="AD27" s="24">
        <v>2</v>
      </c>
      <c r="AE27" s="24">
        <v>4</v>
      </c>
      <c r="AF27" s="24">
        <v>2</v>
      </c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4</v>
      </c>
      <c r="AN27" s="24">
        <v>2</v>
      </c>
      <c r="AO27" s="24">
        <v>2</v>
      </c>
      <c r="AP27" s="24">
        <v>2</v>
      </c>
      <c r="AQ27" s="24">
        <v>2</v>
      </c>
      <c r="AR27" s="24">
        <v>2</v>
      </c>
      <c r="AS27" s="24">
        <v>2</v>
      </c>
      <c r="AT27" s="260"/>
      <c r="AU27" s="350"/>
      <c r="AV27" s="355">
        <f t="shared" si="6"/>
        <v>52</v>
      </c>
      <c r="AW27" s="365">
        <f t="shared" si="3"/>
        <v>117</v>
      </c>
      <c r="AX27" s="128"/>
      <c r="AY27" s="128"/>
      <c r="AZ27" s="128"/>
      <c r="BA27" s="128"/>
      <c r="BB27" s="128"/>
      <c r="BC27" s="128"/>
      <c r="BD27" s="128"/>
      <c r="BE27" s="7" t="e">
        <f>AU27+#REF!</f>
        <v>#REF!</v>
      </c>
    </row>
    <row r="28" spans="1:57" ht="18" customHeight="1" thickBot="1">
      <c r="A28" s="420"/>
      <c r="B28" s="426"/>
      <c r="C28" s="400"/>
      <c r="D28" s="12" t="s">
        <v>19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47"/>
      <c r="W28" s="238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60"/>
      <c r="AU28" s="350"/>
      <c r="AV28" s="359">
        <f t="shared" si="6"/>
        <v>0</v>
      </c>
      <c r="AW28" s="365">
        <f>SUM(V28+AV28)</f>
        <v>0</v>
      </c>
      <c r="AX28" s="128"/>
      <c r="AY28" s="128"/>
      <c r="AZ28" s="128"/>
      <c r="BA28" s="128"/>
      <c r="BB28" s="128"/>
      <c r="BC28" s="128"/>
      <c r="BD28" s="128"/>
      <c r="BE28" s="7" t="e">
        <f>AU28+#REF!</f>
        <v>#REF!</v>
      </c>
    </row>
    <row r="29" spans="1:57" ht="18" customHeight="1" thickBot="1">
      <c r="A29" s="420"/>
      <c r="B29" s="426" t="s">
        <v>89</v>
      </c>
      <c r="C29" s="399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2</v>
      </c>
      <c r="K29" s="24">
        <v>4</v>
      </c>
      <c r="L29" s="24">
        <v>2</v>
      </c>
      <c r="M29" s="24">
        <v>4</v>
      </c>
      <c r="N29" s="24">
        <v>2</v>
      </c>
      <c r="O29" s="24">
        <v>4</v>
      </c>
      <c r="P29" s="24">
        <v>2</v>
      </c>
      <c r="Q29" s="24">
        <v>4</v>
      </c>
      <c r="R29" s="24">
        <v>2</v>
      </c>
      <c r="S29" s="24">
        <v>4</v>
      </c>
      <c r="T29" s="24">
        <v>2</v>
      </c>
      <c r="U29" s="24">
        <v>3</v>
      </c>
      <c r="V29" s="147">
        <f>SUM(E29:U29)</f>
        <v>51</v>
      </c>
      <c r="W29" s="238"/>
      <c r="X29" s="24">
        <v>2</v>
      </c>
      <c r="Y29" s="24">
        <v>4</v>
      </c>
      <c r="Z29" s="24">
        <v>4</v>
      </c>
      <c r="AA29" s="24">
        <v>2</v>
      </c>
      <c r="AB29" s="24">
        <v>2</v>
      </c>
      <c r="AC29" s="24">
        <v>2</v>
      </c>
      <c r="AD29" s="24">
        <v>2</v>
      </c>
      <c r="AE29" s="24">
        <v>4</v>
      </c>
      <c r="AF29" s="24">
        <v>2</v>
      </c>
      <c r="AG29" s="24">
        <v>4</v>
      </c>
      <c r="AH29" s="24">
        <v>2</v>
      </c>
      <c r="AI29" s="24">
        <v>4</v>
      </c>
      <c r="AJ29" s="24">
        <v>2</v>
      </c>
      <c r="AK29" s="24">
        <v>4</v>
      </c>
      <c r="AL29" s="24">
        <v>4</v>
      </c>
      <c r="AM29" s="24">
        <v>4</v>
      </c>
      <c r="AN29" s="24">
        <v>2</v>
      </c>
      <c r="AO29" s="24">
        <v>4</v>
      </c>
      <c r="AP29" s="24">
        <v>2</v>
      </c>
      <c r="AQ29" s="24">
        <v>4</v>
      </c>
      <c r="AR29" s="24">
        <v>2</v>
      </c>
      <c r="AS29" s="24">
        <v>4</v>
      </c>
      <c r="AT29" s="260"/>
      <c r="AU29" s="350"/>
      <c r="AV29" s="355">
        <f t="shared" si="6"/>
        <v>66</v>
      </c>
      <c r="AW29" s="365">
        <f t="shared" si="3"/>
        <v>117</v>
      </c>
      <c r="AX29" s="128"/>
      <c r="AY29" s="128"/>
      <c r="AZ29" s="128"/>
      <c r="BA29" s="128"/>
      <c r="BB29" s="128"/>
      <c r="BC29" s="128"/>
      <c r="BD29" s="128"/>
      <c r="BE29" s="7" t="e">
        <f>AU29+#REF!</f>
        <v>#REF!</v>
      </c>
    </row>
    <row r="30" spans="1:57" ht="18" customHeight="1" thickBot="1">
      <c r="A30" s="420"/>
      <c r="B30" s="426"/>
      <c r="C30" s="400"/>
      <c r="D30" s="12" t="s">
        <v>19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47"/>
      <c r="W30" s="238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60"/>
      <c r="AU30" s="350"/>
      <c r="AV30" s="359">
        <f t="shared" si="6"/>
        <v>0</v>
      </c>
      <c r="AW30" s="365">
        <f t="shared" si="3"/>
        <v>0</v>
      </c>
      <c r="AX30" s="128"/>
      <c r="AY30" s="128"/>
      <c r="AZ30" s="128"/>
      <c r="BA30" s="128"/>
      <c r="BB30" s="128"/>
      <c r="BC30" s="128"/>
      <c r="BD30" s="128"/>
      <c r="BE30" s="7" t="e">
        <f>AU30+#REF!</f>
        <v>#REF!</v>
      </c>
    </row>
    <row r="31" spans="1:57" ht="18" customHeight="1" thickBot="1">
      <c r="A31" s="420"/>
      <c r="B31" s="426" t="s">
        <v>90</v>
      </c>
      <c r="C31" s="399" t="s">
        <v>91</v>
      </c>
      <c r="D31" s="12" t="s">
        <v>18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147">
        <f>SUM(E31:U31)</f>
        <v>34</v>
      </c>
      <c r="W31" s="238"/>
      <c r="X31" s="24">
        <v>2</v>
      </c>
      <c r="Y31" s="24">
        <v>2</v>
      </c>
      <c r="Z31" s="24">
        <v>2</v>
      </c>
      <c r="AA31" s="24"/>
      <c r="AB31" s="24">
        <v>2</v>
      </c>
      <c r="AC31" s="24">
        <v>2</v>
      </c>
      <c r="AD31" s="24">
        <v>2</v>
      </c>
      <c r="AE31" s="24"/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>
        <v>2</v>
      </c>
      <c r="AM31" s="24"/>
      <c r="AN31" s="24">
        <v>2</v>
      </c>
      <c r="AO31" s="24">
        <v>2</v>
      </c>
      <c r="AP31" s="24">
        <v>2</v>
      </c>
      <c r="AQ31" s="24"/>
      <c r="AR31" s="24">
        <v>2</v>
      </c>
      <c r="AS31" s="24">
        <v>2</v>
      </c>
      <c r="AT31" s="260"/>
      <c r="AU31" s="350"/>
      <c r="AV31" s="355">
        <f t="shared" si="6"/>
        <v>36</v>
      </c>
      <c r="AW31" s="365">
        <f t="shared" si="3"/>
        <v>70</v>
      </c>
      <c r="AX31" s="128"/>
      <c r="AY31" s="128"/>
      <c r="AZ31" s="128"/>
      <c r="BA31" s="128"/>
      <c r="BB31" s="128"/>
      <c r="BC31" s="128"/>
      <c r="BD31" s="128"/>
      <c r="BE31" s="7" t="e">
        <f>AU31+#REF!</f>
        <v>#REF!</v>
      </c>
    </row>
    <row r="32" spans="1:57" ht="19.5" customHeight="1" thickBot="1">
      <c r="A32" s="420"/>
      <c r="B32" s="426"/>
      <c r="C32" s="400"/>
      <c r="D32" s="12" t="s">
        <v>19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47">
        <f aca="true" t="shared" si="8" ref="V32:V48">SUM(E32:U32)</f>
        <v>0</v>
      </c>
      <c r="W32" s="238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60"/>
      <c r="AU32" s="350"/>
      <c r="AV32" s="359">
        <f t="shared" si="6"/>
        <v>0</v>
      </c>
      <c r="AW32" s="365">
        <f t="shared" si="3"/>
        <v>0</v>
      </c>
      <c r="AX32" s="128"/>
      <c r="AY32" s="128"/>
      <c r="AZ32" s="128"/>
      <c r="BA32" s="128"/>
      <c r="BB32" s="128"/>
      <c r="BC32" s="128"/>
      <c r="BD32" s="128"/>
      <c r="BE32" s="7" t="e">
        <f>AU32+#REF!</f>
        <v>#REF!</v>
      </c>
    </row>
    <row r="33" spans="1:57" ht="18" customHeight="1" thickBot="1">
      <c r="A33" s="420"/>
      <c r="B33" s="424" t="s">
        <v>49</v>
      </c>
      <c r="C33" s="429" t="s">
        <v>27</v>
      </c>
      <c r="D33" s="34" t="s">
        <v>18</v>
      </c>
      <c r="E33" s="33">
        <f>E35+E37+E39+E41+E43</f>
        <v>14</v>
      </c>
      <c r="F33" s="33">
        <f aca="true" t="shared" si="9" ref="F33:U33">F35+F37+F39+F41+F43</f>
        <v>14</v>
      </c>
      <c r="G33" s="33">
        <f t="shared" si="9"/>
        <v>12</v>
      </c>
      <c r="H33" s="33">
        <f t="shared" si="9"/>
        <v>14</v>
      </c>
      <c r="I33" s="33">
        <f t="shared" si="9"/>
        <v>12</v>
      </c>
      <c r="J33" s="33">
        <f t="shared" si="9"/>
        <v>14</v>
      </c>
      <c r="K33" s="33">
        <f t="shared" si="9"/>
        <v>12</v>
      </c>
      <c r="L33" s="33">
        <f t="shared" si="9"/>
        <v>14</v>
      </c>
      <c r="M33" s="33">
        <f t="shared" si="9"/>
        <v>12</v>
      </c>
      <c r="N33" s="33">
        <f t="shared" si="9"/>
        <v>14</v>
      </c>
      <c r="O33" s="33">
        <f t="shared" si="9"/>
        <v>12</v>
      </c>
      <c r="P33" s="33">
        <f t="shared" si="9"/>
        <v>14</v>
      </c>
      <c r="Q33" s="33">
        <f t="shared" si="9"/>
        <v>12</v>
      </c>
      <c r="R33" s="33">
        <f t="shared" si="9"/>
        <v>14</v>
      </c>
      <c r="S33" s="33">
        <f t="shared" si="9"/>
        <v>12</v>
      </c>
      <c r="T33" s="33">
        <f t="shared" si="9"/>
        <v>14</v>
      </c>
      <c r="U33" s="33">
        <f t="shared" si="9"/>
        <v>14</v>
      </c>
      <c r="V33" s="147">
        <f t="shared" si="8"/>
        <v>224</v>
      </c>
      <c r="W33" s="238"/>
      <c r="X33" s="33">
        <f>X35+X37+X39+X41+X43+X45+X47</f>
        <v>14</v>
      </c>
      <c r="Y33" s="33">
        <f aca="true" t="shared" si="10" ref="Y33:AS33">Y35+Y37+Y39+Y41+Y43+Y45+Y47</f>
        <v>14</v>
      </c>
      <c r="Z33" s="33">
        <f t="shared" si="10"/>
        <v>14</v>
      </c>
      <c r="AA33" s="33">
        <f t="shared" si="10"/>
        <v>12</v>
      </c>
      <c r="AB33" s="33">
        <f t="shared" si="10"/>
        <v>14</v>
      </c>
      <c r="AC33" s="33">
        <f t="shared" si="10"/>
        <v>14</v>
      </c>
      <c r="AD33" s="33">
        <f t="shared" si="10"/>
        <v>12</v>
      </c>
      <c r="AE33" s="33">
        <f t="shared" si="10"/>
        <v>10</v>
      </c>
      <c r="AF33" s="33">
        <f t="shared" si="10"/>
        <v>14</v>
      </c>
      <c r="AG33" s="33">
        <f t="shared" si="10"/>
        <v>14</v>
      </c>
      <c r="AH33" s="33">
        <f t="shared" si="10"/>
        <v>14</v>
      </c>
      <c r="AI33" s="33">
        <f t="shared" si="10"/>
        <v>12</v>
      </c>
      <c r="AJ33" s="33">
        <f t="shared" si="10"/>
        <v>14</v>
      </c>
      <c r="AK33" s="33">
        <f t="shared" si="10"/>
        <v>12</v>
      </c>
      <c r="AL33" s="33">
        <f t="shared" si="10"/>
        <v>14</v>
      </c>
      <c r="AM33" s="33">
        <f t="shared" si="10"/>
        <v>12</v>
      </c>
      <c r="AN33" s="33">
        <f t="shared" si="10"/>
        <v>14</v>
      </c>
      <c r="AO33" s="33">
        <f t="shared" si="10"/>
        <v>12</v>
      </c>
      <c r="AP33" s="33">
        <f t="shared" si="10"/>
        <v>14</v>
      </c>
      <c r="AQ33" s="33">
        <f t="shared" si="10"/>
        <v>14</v>
      </c>
      <c r="AR33" s="33">
        <f t="shared" si="10"/>
        <v>14</v>
      </c>
      <c r="AS33" s="33">
        <f t="shared" si="10"/>
        <v>12</v>
      </c>
      <c r="AT33" s="344">
        <f>AT35+AT37</f>
        <v>0</v>
      </c>
      <c r="AU33" s="360">
        <f>AU35+AU39</f>
        <v>36</v>
      </c>
      <c r="AV33" s="355">
        <f aca="true" t="shared" si="11" ref="AV33:AV48">SUM(X33:AU33)</f>
        <v>326</v>
      </c>
      <c r="AW33" s="365">
        <f t="shared" si="3"/>
        <v>550</v>
      </c>
      <c r="AX33" s="128"/>
      <c r="AY33" s="128"/>
      <c r="AZ33" s="128"/>
      <c r="BA33" s="128"/>
      <c r="BB33" s="128"/>
      <c r="BC33" s="128"/>
      <c r="BD33" s="128"/>
      <c r="BE33" s="7" t="e">
        <f>AU33+#REF!</f>
        <v>#REF!</v>
      </c>
    </row>
    <row r="34" spans="1:57" ht="18" customHeight="1" thickBot="1">
      <c r="A34" s="420"/>
      <c r="B34" s="424"/>
      <c r="C34" s="430"/>
      <c r="D34" s="34" t="s">
        <v>19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7">
        <f t="shared" si="8"/>
        <v>0</v>
      </c>
      <c r="W34" s="258"/>
      <c r="X34" s="33">
        <f>X36+X38+X40+X42+X44+X46</f>
        <v>0</v>
      </c>
      <c r="Y34" s="33">
        <f aca="true" t="shared" si="12" ref="Y34:AS34">Y36+Y38+Y40+Y42+Y44+Y46</f>
        <v>0</v>
      </c>
      <c r="Z34" s="33">
        <f t="shared" si="12"/>
        <v>0</v>
      </c>
      <c r="AA34" s="33">
        <f t="shared" si="12"/>
        <v>0</v>
      </c>
      <c r="AB34" s="33">
        <f t="shared" si="12"/>
        <v>0</v>
      </c>
      <c r="AC34" s="33">
        <f t="shared" si="12"/>
        <v>0</v>
      </c>
      <c r="AD34" s="33">
        <f t="shared" si="12"/>
        <v>0</v>
      </c>
      <c r="AE34" s="33">
        <f t="shared" si="12"/>
        <v>0</v>
      </c>
      <c r="AF34" s="33">
        <f t="shared" si="12"/>
        <v>0</v>
      </c>
      <c r="AG34" s="33">
        <f t="shared" si="12"/>
        <v>0</v>
      </c>
      <c r="AH34" s="33">
        <f t="shared" si="12"/>
        <v>0</v>
      </c>
      <c r="AI34" s="33">
        <f t="shared" si="12"/>
        <v>0</v>
      </c>
      <c r="AJ34" s="33">
        <f t="shared" si="12"/>
        <v>0</v>
      </c>
      <c r="AK34" s="33">
        <f t="shared" si="12"/>
        <v>0</v>
      </c>
      <c r="AL34" s="33">
        <f t="shared" si="12"/>
        <v>0</v>
      </c>
      <c r="AM34" s="33">
        <f t="shared" si="12"/>
        <v>0</v>
      </c>
      <c r="AN34" s="33">
        <f t="shared" si="12"/>
        <v>0</v>
      </c>
      <c r="AO34" s="33">
        <f t="shared" si="12"/>
        <v>0</v>
      </c>
      <c r="AP34" s="33">
        <f t="shared" si="12"/>
        <v>0</v>
      </c>
      <c r="AQ34" s="33">
        <f t="shared" si="12"/>
        <v>0</v>
      </c>
      <c r="AR34" s="33">
        <f t="shared" si="12"/>
        <v>0</v>
      </c>
      <c r="AS34" s="33">
        <f t="shared" si="12"/>
        <v>0</v>
      </c>
      <c r="AT34" s="164">
        <f>AT36+AT38</f>
        <v>0</v>
      </c>
      <c r="AU34" s="360">
        <f>AU36+AU38</f>
        <v>0</v>
      </c>
      <c r="AV34" s="359">
        <f t="shared" si="11"/>
        <v>0</v>
      </c>
      <c r="AW34" s="365">
        <f t="shared" si="3"/>
        <v>0</v>
      </c>
      <c r="AX34" s="128"/>
      <c r="AY34" s="128"/>
      <c r="AZ34" s="128"/>
      <c r="BA34" s="128"/>
      <c r="BB34" s="128"/>
      <c r="BC34" s="128"/>
      <c r="BD34" s="128"/>
      <c r="BE34" s="7" t="e">
        <f>AU34+#REF!</f>
        <v>#REF!</v>
      </c>
    </row>
    <row r="35" spans="1:57" ht="18" customHeight="1" thickBot="1">
      <c r="A35" s="420"/>
      <c r="B35" s="399" t="s">
        <v>92</v>
      </c>
      <c r="C35" s="399" t="s">
        <v>93</v>
      </c>
      <c r="D35" s="12" t="s">
        <v>18</v>
      </c>
      <c r="E35" s="24">
        <v>4</v>
      </c>
      <c r="F35" s="24">
        <v>4</v>
      </c>
      <c r="G35" s="24">
        <v>2</v>
      </c>
      <c r="H35" s="24">
        <v>4</v>
      </c>
      <c r="I35" s="24">
        <v>2</v>
      </c>
      <c r="J35" s="24">
        <v>4</v>
      </c>
      <c r="K35" s="24">
        <v>2</v>
      </c>
      <c r="L35" s="24">
        <v>4</v>
      </c>
      <c r="M35" s="24">
        <v>2</v>
      </c>
      <c r="N35" s="24">
        <v>4</v>
      </c>
      <c r="O35" s="24">
        <v>2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147">
        <f t="shared" si="8"/>
        <v>54</v>
      </c>
      <c r="W35" s="263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4">
        <v>2</v>
      </c>
      <c r="AP35" s="63">
        <v>2</v>
      </c>
      <c r="AQ35" s="63">
        <v>2</v>
      </c>
      <c r="AR35" s="72">
        <v>2</v>
      </c>
      <c r="AS35" s="63">
        <v>4</v>
      </c>
      <c r="AT35" s="260"/>
      <c r="AU35" s="137">
        <v>18</v>
      </c>
      <c r="AV35" s="355">
        <f>SUM(X35:AU35)</f>
        <v>64</v>
      </c>
      <c r="AW35" s="365">
        <f t="shared" si="3"/>
        <v>118</v>
      </c>
      <c r="AX35" s="128"/>
      <c r="AY35" s="128"/>
      <c r="AZ35" s="128"/>
      <c r="BA35" s="128"/>
      <c r="BB35" s="128"/>
      <c r="BC35" s="128"/>
      <c r="BD35" s="128"/>
      <c r="BE35" s="7" t="e">
        <f>AU35+#REF!</f>
        <v>#REF!</v>
      </c>
    </row>
    <row r="36" spans="1:57" ht="18" customHeight="1" thickBot="1">
      <c r="A36" s="420"/>
      <c r="B36" s="400"/>
      <c r="C36" s="400"/>
      <c r="D36" s="12" t="s">
        <v>19</v>
      </c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4"/>
      <c r="V36" s="147">
        <f t="shared" si="8"/>
        <v>0</v>
      </c>
      <c r="W36" s="258"/>
      <c r="X36" s="24">
        <v>0</v>
      </c>
      <c r="Y36" s="24"/>
      <c r="Z36" s="24"/>
      <c r="AA36" s="24"/>
      <c r="AB36" s="24"/>
      <c r="AC36" s="24"/>
      <c r="AD36" s="24"/>
      <c r="AE36" s="24"/>
      <c r="AF36" s="63"/>
      <c r="AG36" s="24"/>
      <c r="AH36" s="24"/>
      <c r="AI36" s="24"/>
      <c r="AJ36" s="24"/>
      <c r="AK36" s="24"/>
      <c r="AL36" s="24"/>
      <c r="AM36" s="24"/>
      <c r="AN36" s="24"/>
      <c r="AO36" s="24"/>
      <c r="AP36" s="63"/>
      <c r="AQ36" s="262"/>
      <c r="AR36" s="260"/>
      <c r="AS36" s="63"/>
      <c r="AT36" s="260"/>
      <c r="AU36" s="350"/>
      <c r="AV36" s="355">
        <f t="shared" si="11"/>
        <v>0</v>
      </c>
      <c r="AW36" s="365">
        <f t="shared" si="3"/>
        <v>0</v>
      </c>
      <c r="AX36" s="128"/>
      <c r="AY36" s="128"/>
      <c r="AZ36" s="128"/>
      <c r="BA36" s="128"/>
      <c r="BB36" s="128"/>
      <c r="BC36" s="128"/>
      <c r="BD36" s="128"/>
      <c r="BE36" s="7" t="e">
        <f>AU36+#REF!</f>
        <v>#REF!</v>
      </c>
    </row>
    <row r="37" spans="1:57" ht="18" customHeight="1" thickBot="1">
      <c r="A37" s="420"/>
      <c r="B37" s="399" t="s">
        <v>96</v>
      </c>
      <c r="C37" s="399" t="s">
        <v>114</v>
      </c>
      <c r="D37" s="12" t="s">
        <v>18</v>
      </c>
      <c r="E37" s="25">
        <v>2</v>
      </c>
      <c r="F37" s="24">
        <v>2</v>
      </c>
      <c r="G37" s="25">
        <v>2</v>
      </c>
      <c r="H37" s="24">
        <v>2</v>
      </c>
      <c r="I37" s="25">
        <v>2</v>
      </c>
      <c r="J37" s="24">
        <v>2</v>
      </c>
      <c r="K37" s="25">
        <v>2</v>
      </c>
      <c r="L37" s="24">
        <v>2</v>
      </c>
      <c r="M37" s="25">
        <v>2</v>
      </c>
      <c r="N37" s="24">
        <v>2</v>
      </c>
      <c r="O37" s="25">
        <v>2</v>
      </c>
      <c r="P37" s="24">
        <v>2</v>
      </c>
      <c r="Q37" s="25">
        <v>2</v>
      </c>
      <c r="R37" s="24">
        <v>2</v>
      </c>
      <c r="S37" s="25">
        <v>2</v>
      </c>
      <c r="T37" s="24">
        <v>2</v>
      </c>
      <c r="U37" s="24">
        <v>2</v>
      </c>
      <c r="V37" s="147">
        <f t="shared" si="8"/>
        <v>34</v>
      </c>
      <c r="W37" s="238"/>
      <c r="X37" s="24">
        <v>2</v>
      </c>
      <c r="Y37" s="24">
        <v>2</v>
      </c>
      <c r="Z37" s="24">
        <v>2</v>
      </c>
      <c r="AA37" s="24">
        <v>2</v>
      </c>
      <c r="AB37" s="24">
        <v>2</v>
      </c>
      <c r="AC37" s="24">
        <v>2</v>
      </c>
      <c r="AD37" s="24">
        <v>2</v>
      </c>
      <c r="AE37" s="24">
        <v>2</v>
      </c>
      <c r="AF37" s="24">
        <v>2</v>
      </c>
      <c r="AG37" s="24">
        <v>2</v>
      </c>
      <c r="AH37" s="24">
        <v>2</v>
      </c>
      <c r="AI37" s="24">
        <v>2</v>
      </c>
      <c r="AJ37" s="24">
        <v>2</v>
      </c>
      <c r="AK37" s="24">
        <v>2</v>
      </c>
      <c r="AL37" s="24">
        <v>2</v>
      </c>
      <c r="AM37" s="24">
        <v>2</v>
      </c>
      <c r="AN37" s="24">
        <v>2</v>
      </c>
      <c r="AO37" s="24">
        <v>2</v>
      </c>
      <c r="AP37" s="63">
        <v>2</v>
      </c>
      <c r="AQ37" s="63">
        <v>2</v>
      </c>
      <c r="AR37" s="342">
        <v>2</v>
      </c>
      <c r="AS37" s="63">
        <v>2</v>
      </c>
      <c r="AT37" s="260"/>
      <c r="AU37" s="350"/>
      <c r="AV37" s="355">
        <f t="shared" si="11"/>
        <v>44</v>
      </c>
      <c r="AW37" s="365">
        <f t="shared" si="3"/>
        <v>78</v>
      </c>
      <c r="AX37" s="128"/>
      <c r="AY37" s="128"/>
      <c r="AZ37" s="128"/>
      <c r="BA37" s="128"/>
      <c r="BB37" s="128"/>
      <c r="BC37" s="128"/>
      <c r="BD37" s="128"/>
      <c r="BE37" s="7"/>
    </row>
    <row r="38" spans="1:57" ht="18" customHeight="1" thickBot="1">
      <c r="A38" s="420"/>
      <c r="B38" s="400"/>
      <c r="C38" s="400"/>
      <c r="D38" s="12" t="s">
        <v>19</v>
      </c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4"/>
      <c r="V38" s="147">
        <f t="shared" si="8"/>
        <v>0</v>
      </c>
      <c r="W38" s="238"/>
      <c r="X38" s="24"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63"/>
      <c r="AQ38" s="262"/>
      <c r="AR38" s="260"/>
      <c r="AS38" s="63"/>
      <c r="AT38" s="260"/>
      <c r="AU38" s="350"/>
      <c r="AV38" s="355">
        <f t="shared" si="11"/>
        <v>0</v>
      </c>
      <c r="AW38" s="365">
        <f t="shared" si="3"/>
        <v>0</v>
      </c>
      <c r="AX38" s="128"/>
      <c r="AY38" s="128"/>
      <c r="AZ38" s="128"/>
      <c r="BA38" s="128"/>
      <c r="BB38" s="128"/>
      <c r="BC38" s="128"/>
      <c r="BD38" s="128"/>
      <c r="BE38" s="7"/>
    </row>
    <row r="39" spans="1:57" ht="18" customHeight="1" thickBot="1">
      <c r="A39" s="420"/>
      <c r="B39" s="399" t="s">
        <v>97</v>
      </c>
      <c r="C39" s="399" t="s">
        <v>115</v>
      </c>
      <c r="D39" s="12" t="s">
        <v>18</v>
      </c>
      <c r="E39" s="25">
        <v>2</v>
      </c>
      <c r="F39" s="24">
        <v>2</v>
      </c>
      <c r="G39" s="25">
        <v>2</v>
      </c>
      <c r="H39" s="24">
        <v>2</v>
      </c>
      <c r="I39" s="25">
        <v>2</v>
      </c>
      <c r="J39" s="24">
        <v>2</v>
      </c>
      <c r="K39" s="25">
        <v>2</v>
      </c>
      <c r="L39" s="24">
        <v>2</v>
      </c>
      <c r="M39" s="25">
        <v>2</v>
      </c>
      <c r="N39" s="24">
        <v>2</v>
      </c>
      <c r="O39" s="25">
        <v>2</v>
      </c>
      <c r="P39" s="24">
        <v>2</v>
      </c>
      <c r="Q39" s="25">
        <v>2</v>
      </c>
      <c r="R39" s="24">
        <v>2</v>
      </c>
      <c r="S39" s="25">
        <v>2</v>
      </c>
      <c r="T39" s="24">
        <v>2</v>
      </c>
      <c r="U39" s="24">
        <v>2</v>
      </c>
      <c r="V39" s="147">
        <f t="shared" si="8"/>
        <v>34</v>
      </c>
      <c r="W39" s="238"/>
      <c r="X39" s="24">
        <v>2</v>
      </c>
      <c r="Y39" s="24"/>
      <c r="Z39" s="24">
        <v>2</v>
      </c>
      <c r="AA39" s="24">
        <v>2</v>
      </c>
      <c r="AB39" s="24">
        <v>2</v>
      </c>
      <c r="AC39" s="24">
        <v>2</v>
      </c>
      <c r="AD39" s="24"/>
      <c r="AE39" s="24">
        <v>2</v>
      </c>
      <c r="AF39" s="24">
        <v>2</v>
      </c>
      <c r="AG39" s="24">
        <v>2</v>
      </c>
      <c r="AH39" s="24">
        <v>2</v>
      </c>
      <c r="AI39" s="24"/>
      <c r="AJ39" s="24">
        <v>2</v>
      </c>
      <c r="AK39" s="24">
        <v>2</v>
      </c>
      <c r="AL39" s="24">
        <v>2</v>
      </c>
      <c r="AM39" s="24">
        <v>2</v>
      </c>
      <c r="AN39" s="24">
        <v>2</v>
      </c>
      <c r="AO39" s="24">
        <v>2</v>
      </c>
      <c r="AP39" s="63">
        <v>2</v>
      </c>
      <c r="AQ39" s="63">
        <v>2</v>
      </c>
      <c r="AR39" s="63">
        <v>2</v>
      </c>
      <c r="AS39" s="63">
        <v>2</v>
      </c>
      <c r="AT39" s="260"/>
      <c r="AU39" s="137">
        <v>18</v>
      </c>
      <c r="AV39" s="355">
        <f t="shared" si="11"/>
        <v>56</v>
      </c>
      <c r="AW39" s="365">
        <f t="shared" si="3"/>
        <v>90</v>
      </c>
      <c r="AX39" s="128"/>
      <c r="AY39" s="128"/>
      <c r="AZ39" s="128"/>
      <c r="BA39" s="128"/>
      <c r="BB39" s="128"/>
      <c r="BC39" s="128"/>
      <c r="BD39" s="128"/>
      <c r="BE39" s="7"/>
    </row>
    <row r="40" spans="1:57" ht="18" customHeight="1" thickBot="1">
      <c r="A40" s="420"/>
      <c r="B40" s="400"/>
      <c r="C40" s="400"/>
      <c r="D40" s="12" t="s">
        <v>19</v>
      </c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4"/>
      <c r="V40" s="147">
        <f t="shared" si="8"/>
        <v>0</v>
      </c>
      <c r="W40" s="238"/>
      <c r="X40" s="24">
        <v>0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63"/>
      <c r="AQ40" s="262"/>
      <c r="AR40" s="260"/>
      <c r="AS40" s="63"/>
      <c r="AT40" s="260"/>
      <c r="AU40" s="350"/>
      <c r="AV40" s="355">
        <f t="shared" si="11"/>
        <v>0</v>
      </c>
      <c r="AW40" s="365">
        <f>SUM(V40+AV40)</f>
        <v>0</v>
      </c>
      <c r="AX40" s="128"/>
      <c r="AY40" s="128"/>
      <c r="AZ40" s="128"/>
      <c r="BA40" s="128"/>
      <c r="BB40" s="128"/>
      <c r="BC40" s="128"/>
      <c r="BD40" s="128"/>
      <c r="BE40" s="7"/>
    </row>
    <row r="41" spans="1:57" ht="18" customHeight="1" thickBot="1">
      <c r="A41" s="420"/>
      <c r="B41" s="426" t="s">
        <v>119</v>
      </c>
      <c r="C41" s="426" t="s">
        <v>116</v>
      </c>
      <c r="D41" s="12" t="s">
        <v>18</v>
      </c>
      <c r="E41" s="24">
        <v>4</v>
      </c>
      <c r="F41" s="24">
        <v>2</v>
      </c>
      <c r="G41" s="24">
        <v>4</v>
      </c>
      <c r="H41" s="24">
        <v>2</v>
      </c>
      <c r="I41" s="24">
        <v>4</v>
      </c>
      <c r="J41" s="24">
        <v>2</v>
      </c>
      <c r="K41" s="24">
        <v>4</v>
      </c>
      <c r="L41" s="24">
        <v>2</v>
      </c>
      <c r="M41" s="24">
        <v>4</v>
      </c>
      <c r="N41" s="24">
        <v>2</v>
      </c>
      <c r="O41" s="24">
        <v>4</v>
      </c>
      <c r="P41" s="24">
        <v>2</v>
      </c>
      <c r="Q41" s="24">
        <v>4</v>
      </c>
      <c r="R41" s="24">
        <v>2</v>
      </c>
      <c r="S41" s="24">
        <v>3</v>
      </c>
      <c r="T41" s="24">
        <v>2</v>
      </c>
      <c r="U41" s="24">
        <v>4</v>
      </c>
      <c r="V41" s="147">
        <f t="shared" si="8"/>
        <v>51</v>
      </c>
      <c r="W41" s="238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24"/>
      <c r="AD41" s="24"/>
      <c r="AE41" s="24">
        <v>2</v>
      </c>
      <c r="AF41" s="24">
        <v>2</v>
      </c>
      <c r="AG41" s="24">
        <v>2</v>
      </c>
      <c r="AH41" s="24">
        <v>2</v>
      </c>
      <c r="AI41" s="24">
        <v>2</v>
      </c>
      <c r="AJ41" s="24"/>
      <c r="AK41" s="24">
        <v>2</v>
      </c>
      <c r="AL41" s="24">
        <v>2</v>
      </c>
      <c r="AM41" s="24"/>
      <c r="AN41" s="24">
        <v>2</v>
      </c>
      <c r="AO41" s="24">
        <v>2</v>
      </c>
      <c r="AP41" s="63">
        <v>2</v>
      </c>
      <c r="AQ41" s="63">
        <v>2</v>
      </c>
      <c r="AR41" s="63">
        <v>2</v>
      </c>
      <c r="AS41" s="63"/>
      <c r="AT41" s="260"/>
      <c r="AU41" s="350"/>
      <c r="AV41" s="355">
        <f t="shared" si="11"/>
        <v>34</v>
      </c>
      <c r="AW41" s="365">
        <f t="shared" si="3"/>
        <v>85</v>
      </c>
      <c r="AX41" s="128"/>
      <c r="AY41" s="128"/>
      <c r="AZ41" s="128"/>
      <c r="BA41" s="128"/>
      <c r="BB41" s="128"/>
      <c r="BC41" s="128"/>
      <c r="BD41" s="128"/>
      <c r="BE41" s="7" t="e">
        <f>AU41+#REF!</f>
        <v>#REF!</v>
      </c>
    </row>
    <row r="42" spans="1:57" ht="18" customHeight="1" thickBot="1">
      <c r="A42" s="420"/>
      <c r="B42" s="426"/>
      <c r="C42" s="426"/>
      <c r="D42" s="12" t="s">
        <v>19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47">
        <f t="shared" si="8"/>
        <v>0</v>
      </c>
      <c r="W42" s="238"/>
      <c r="X42" s="24">
        <v>0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63"/>
      <c r="AQ42" s="262"/>
      <c r="AR42" s="260"/>
      <c r="AS42" s="63"/>
      <c r="AT42" s="260"/>
      <c r="AU42" s="350"/>
      <c r="AV42" s="359">
        <f t="shared" si="11"/>
        <v>0</v>
      </c>
      <c r="AW42" s="365">
        <f t="shared" si="3"/>
        <v>0</v>
      </c>
      <c r="AX42" s="128"/>
      <c r="AY42" s="128"/>
      <c r="AZ42" s="128"/>
      <c r="BA42" s="128"/>
      <c r="BB42" s="128"/>
      <c r="BC42" s="128"/>
      <c r="BD42" s="128"/>
      <c r="BE42" s="7" t="e">
        <f>AU42+#REF!</f>
        <v>#REF!</v>
      </c>
    </row>
    <row r="43" spans="1:57" ht="18" customHeight="1" thickBot="1">
      <c r="A43" s="420"/>
      <c r="B43" s="426" t="s">
        <v>94</v>
      </c>
      <c r="C43" s="399" t="s">
        <v>117</v>
      </c>
      <c r="D43" s="12" t="s">
        <v>18</v>
      </c>
      <c r="E43" s="24">
        <v>2</v>
      </c>
      <c r="F43" s="24">
        <v>4</v>
      </c>
      <c r="G43" s="24">
        <v>2</v>
      </c>
      <c r="H43" s="24">
        <v>4</v>
      </c>
      <c r="I43" s="24">
        <v>2</v>
      </c>
      <c r="J43" s="24">
        <v>4</v>
      </c>
      <c r="K43" s="24">
        <v>2</v>
      </c>
      <c r="L43" s="24">
        <v>4</v>
      </c>
      <c r="M43" s="24">
        <v>2</v>
      </c>
      <c r="N43" s="24">
        <v>4</v>
      </c>
      <c r="O43" s="24">
        <v>2</v>
      </c>
      <c r="P43" s="24">
        <v>4</v>
      </c>
      <c r="Q43" s="24">
        <v>2</v>
      </c>
      <c r="R43" s="24">
        <v>4</v>
      </c>
      <c r="S43" s="24">
        <v>3</v>
      </c>
      <c r="T43" s="24">
        <v>4</v>
      </c>
      <c r="U43" s="24">
        <v>2</v>
      </c>
      <c r="V43" s="147">
        <f t="shared" si="8"/>
        <v>51</v>
      </c>
      <c r="W43" s="238"/>
      <c r="X43" s="24">
        <v>2</v>
      </c>
      <c r="Y43" s="24">
        <v>4</v>
      </c>
      <c r="Z43" s="24">
        <v>2</v>
      </c>
      <c r="AA43" s="24">
        <v>2</v>
      </c>
      <c r="AB43" s="24">
        <v>2</v>
      </c>
      <c r="AC43" s="24">
        <v>4</v>
      </c>
      <c r="AD43" s="24">
        <v>4</v>
      </c>
      <c r="AE43" s="24">
        <v>2</v>
      </c>
      <c r="AF43" s="24">
        <v>2</v>
      </c>
      <c r="AG43" s="24">
        <v>2</v>
      </c>
      <c r="AH43" s="24">
        <v>2</v>
      </c>
      <c r="AI43" s="24">
        <v>2</v>
      </c>
      <c r="AJ43" s="24">
        <v>4</v>
      </c>
      <c r="AK43" s="24">
        <v>2</v>
      </c>
      <c r="AL43" s="24">
        <v>2</v>
      </c>
      <c r="AM43" s="24">
        <v>2</v>
      </c>
      <c r="AN43" s="24">
        <v>2</v>
      </c>
      <c r="AO43" s="24">
        <v>4</v>
      </c>
      <c r="AP43" s="63">
        <v>2</v>
      </c>
      <c r="AQ43" s="63">
        <v>2</v>
      </c>
      <c r="AR43" s="342">
        <v>2</v>
      </c>
      <c r="AS43" s="63">
        <v>2</v>
      </c>
      <c r="AT43" s="260"/>
      <c r="AU43" s="350"/>
      <c r="AV43" s="359">
        <f t="shared" si="11"/>
        <v>54</v>
      </c>
      <c r="AW43" s="365">
        <f t="shared" si="3"/>
        <v>105</v>
      </c>
      <c r="AX43" s="128"/>
      <c r="AY43" s="128"/>
      <c r="AZ43" s="128"/>
      <c r="BA43" s="128"/>
      <c r="BB43" s="128"/>
      <c r="BC43" s="128"/>
      <c r="BD43" s="128"/>
      <c r="BE43" s="7" t="e">
        <f>AU43+#REF!</f>
        <v>#REF!</v>
      </c>
    </row>
    <row r="44" spans="1:57" ht="18" customHeight="1" thickBot="1">
      <c r="A44" s="420"/>
      <c r="B44" s="426"/>
      <c r="C44" s="400"/>
      <c r="D44" s="1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47">
        <f t="shared" si="8"/>
        <v>0</v>
      </c>
      <c r="W44" s="238"/>
      <c r="X44" s="24">
        <v>0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63"/>
      <c r="AQ44" s="262"/>
      <c r="AR44" s="260"/>
      <c r="AS44" s="63"/>
      <c r="AT44" s="260"/>
      <c r="AU44" s="350"/>
      <c r="AV44" s="359">
        <f t="shared" si="11"/>
        <v>0</v>
      </c>
      <c r="AW44" s="365">
        <f t="shared" si="3"/>
        <v>0</v>
      </c>
      <c r="AX44" s="128"/>
      <c r="AY44" s="128"/>
      <c r="AZ44" s="128"/>
      <c r="BA44" s="128"/>
      <c r="BB44" s="128"/>
      <c r="BC44" s="128"/>
      <c r="BD44" s="128"/>
      <c r="BE44" s="7" t="e">
        <f>AU44+#REF!</f>
        <v>#REF!</v>
      </c>
    </row>
    <row r="45" spans="1:57" ht="18" customHeight="1" thickBot="1">
      <c r="A45" s="421"/>
      <c r="B45" s="399" t="s">
        <v>120</v>
      </c>
      <c r="C45" s="399" t="s">
        <v>65</v>
      </c>
      <c r="D45" s="37" t="s">
        <v>18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47">
        <f t="shared" si="8"/>
        <v>0</v>
      </c>
      <c r="W45" s="238"/>
      <c r="X45" s="24">
        <v>2</v>
      </c>
      <c r="Y45" s="24">
        <v>2</v>
      </c>
      <c r="Z45" s="24">
        <v>2</v>
      </c>
      <c r="AA45" s="24"/>
      <c r="AB45" s="24">
        <v>2</v>
      </c>
      <c r="AC45" s="24">
        <v>2</v>
      </c>
      <c r="AD45" s="24">
        <v>2</v>
      </c>
      <c r="AE45" s="24"/>
      <c r="AF45" s="24">
        <v>2</v>
      </c>
      <c r="AG45" s="24">
        <v>2</v>
      </c>
      <c r="AH45" s="24">
        <v>2</v>
      </c>
      <c r="AI45" s="24">
        <v>2</v>
      </c>
      <c r="AJ45" s="24">
        <v>2</v>
      </c>
      <c r="AK45" s="24"/>
      <c r="AL45" s="24">
        <v>2</v>
      </c>
      <c r="AM45" s="24">
        <v>2</v>
      </c>
      <c r="AN45" s="24">
        <v>2</v>
      </c>
      <c r="AO45" s="24"/>
      <c r="AP45" s="63">
        <v>2</v>
      </c>
      <c r="AQ45" s="63">
        <v>2</v>
      </c>
      <c r="AR45" s="72">
        <v>2</v>
      </c>
      <c r="AS45" s="63">
        <v>1</v>
      </c>
      <c r="AT45" s="260"/>
      <c r="AU45" s="350"/>
      <c r="AV45" s="359">
        <f t="shared" si="11"/>
        <v>35</v>
      </c>
      <c r="AW45" s="365">
        <f t="shared" si="3"/>
        <v>35</v>
      </c>
      <c r="AX45" s="128"/>
      <c r="AY45" s="128"/>
      <c r="AZ45" s="128"/>
      <c r="BA45" s="128"/>
      <c r="BB45" s="128"/>
      <c r="BC45" s="128"/>
      <c r="BD45" s="128"/>
      <c r="BE45" s="256"/>
    </row>
    <row r="46" spans="1:57" ht="18" customHeight="1" thickBot="1">
      <c r="A46" s="421"/>
      <c r="B46" s="400"/>
      <c r="C46" s="400"/>
      <c r="D46" s="37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47">
        <f t="shared" si="8"/>
        <v>0</v>
      </c>
      <c r="W46" s="258"/>
      <c r="X46" s="63">
        <v>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63"/>
      <c r="AQ46" s="262"/>
      <c r="AR46" s="260"/>
      <c r="AS46" s="63"/>
      <c r="AT46" s="260"/>
      <c r="AU46" s="350"/>
      <c r="AV46" s="355">
        <f t="shared" si="11"/>
        <v>0</v>
      </c>
      <c r="AW46" s="365">
        <f t="shared" si="3"/>
        <v>0</v>
      </c>
      <c r="AX46" s="128"/>
      <c r="AY46" s="128"/>
      <c r="AZ46" s="128"/>
      <c r="BA46" s="128"/>
      <c r="BB46" s="128"/>
      <c r="BC46" s="128"/>
      <c r="BD46" s="128"/>
      <c r="BE46" s="256"/>
    </row>
    <row r="47" spans="1:58" ht="18" customHeight="1" thickBot="1">
      <c r="A47" s="421"/>
      <c r="B47" s="399" t="s">
        <v>121</v>
      </c>
      <c r="C47" s="431" t="s">
        <v>118</v>
      </c>
      <c r="D47" s="257" t="s">
        <v>18</v>
      </c>
      <c r="E47" s="4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47">
        <f t="shared" si="8"/>
        <v>0</v>
      </c>
      <c r="W47" s="259"/>
      <c r="X47" s="72">
        <v>2</v>
      </c>
      <c r="Y47" s="24">
        <v>2</v>
      </c>
      <c r="Z47" s="24">
        <v>2</v>
      </c>
      <c r="AA47" s="24">
        <v>2</v>
      </c>
      <c r="AB47" s="24">
        <v>2</v>
      </c>
      <c r="AC47" s="24">
        <v>2</v>
      </c>
      <c r="AD47" s="24">
        <v>2</v>
      </c>
      <c r="AE47" s="24"/>
      <c r="AF47" s="24">
        <v>2</v>
      </c>
      <c r="AG47" s="24">
        <v>2</v>
      </c>
      <c r="AH47" s="24">
        <v>2</v>
      </c>
      <c r="AI47" s="24">
        <v>2</v>
      </c>
      <c r="AJ47" s="24">
        <v>2</v>
      </c>
      <c r="AK47" s="24">
        <v>2</v>
      </c>
      <c r="AL47" s="24">
        <v>2</v>
      </c>
      <c r="AM47" s="24">
        <v>2</v>
      </c>
      <c r="AN47" s="24">
        <v>2</v>
      </c>
      <c r="AO47" s="24"/>
      <c r="AP47" s="63">
        <v>2</v>
      </c>
      <c r="AQ47" s="63">
        <v>2</v>
      </c>
      <c r="AR47" s="63">
        <v>2</v>
      </c>
      <c r="AS47" s="72">
        <v>1</v>
      </c>
      <c r="AT47" s="260"/>
      <c r="AU47" s="260"/>
      <c r="AV47" s="279">
        <f t="shared" si="11"/>
        <v>39</v>
      </c>
      <c r="AW47" s="365">
        <f t="shared" si="3"/>
        <v>39</v>
      </c>
      <c r="AX47" s="128"/>
      <c r="AY47" s="128"/>
      <c r="AZ47" s="128"/>
      <c r="BA47" s="128"/>
      <c r="BB47" s="128"/>
      <c r="BC47" s="128"/>
      <c r="BD47" s="128"/>
      <c r="BE47" s="128"/>
      <c r="BF47" s="7" t="e">
        <f>AV47+#REF!</f>
        <v>#REF!</v>
      </c>
    </row>
    <row r="48" spans="1:58" ht="18" customHeight="1" thickBot="1">
      <c r="A48" s="421"/>
      <c r="B48" s="400"/>
      <c r="C48" s="432"/>
      <c r="D48" s="257" t="s">
        <v>122</v>
      </c>
      <c r="E48" s="4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47">
        <f t="shared" si="8"/>
        <v>0</v>
      </c>
      <c r="W48" s="259"/>
      <c r="X48" s="260">
        <v>0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63"/>
      <c r="AQ48" s="63"/>
      <c r="AR48" s="262"/>
      <c r="AS48" s="260"/>
      <c r="AT48" s="260"/>
      <c r="AU48" s="260"/>
      <c r="AV48" s="279">
        <f t="shared" si="11"/>
        <v>0</v>
      </c>
      <c r="AW48" s="365">
        <f t="shared" si="3"/>
        <v>0</v>
      </c>
      <c r="AX48" s="128"/>
      <c r="AY48" s="128"/>
      <c r="AZ48" s="128"/>
      <c r="BA48" s="128"/>
      <c r="BB48" s="128"/>
      <c r="BC48" s="128"/>
      <c r="BD48" s="128"/>
      <c r="BE48" s="128"/>
      <c r="BF48" s="7" t="e">
        <f>AV48+#REF!</f>
        <v>#REF!</v>
      </c>
    </row>
    <row r="49" spans="1:57" ht="18" customHeight="1" thickBot="1">
      <c r="A49" s="421"/>
      <c r="B49" s="439" t="s">
        <v>67</v>
      </c>
      <c r="C49" s="441" t="s">
        <v>98</v>
      </c>
      <c r="D49" s="240" t="s">
        <v>18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147">
        <f aca="true" t="shared" si="13" ref="V49:V55">SUM(E49:U49)</f>
        <v>0</v>
      </c>
      <c r="W49" s="258"/>
      <c r="X49" s="241">
        <f>X51</f>
        <v>2</v>
      </c>
      <c r="Y49" s="241">
        <f aca="true" t="shared" si="14" ref="Y49:AS49">Y51</f>
        <v>2</v>
      </c>
      <c r="Z49" s="241">
        <f t="shared" si="14"/>
        <v>2</v>
      </c>
      <c r="AA49" s="241">
        <f t="shared" si="14"/>
        <v>2</v>
      </c>
      <c r="AB49" s="241">
        <f t="shared" si="14"/>
        <v>2</v>
      </c>
      <c r="AC49" s="241">
        <f t="shared" si="14"/>
        <v>2</v>
      </c>
      <c r="AD49" s="241">
        <f t="shared" si="14"/>
        <v>2</v>
      </c>
      <c r="AE49" s="241">
        <f t="shared" si="14"/>
        <v>2</v>
      </c>
      <c r="AF49" s="241">
        <f t="shared" si="14"/>
        <v>2</v>
      </c>
      <c r="AG49" s="241">
        <f t="shared" si="14"/>
        <v>2</v>
      </c>
      <c r="AH49" s="241">
        <f t="shared" si="14"/>
        <v>2</v>
      </c>
      <c r="AI49" s="241">
        <f t="shared" si="14"/>
        <v>2</v>
      </c>
      <c r="AJ49" s="241">
        <f t="shared" si="14"/>
        <v>2</v>
      </c>
      <c r="AK49" s="241">
        <f t="shared" si="14"/>
        <v>2</v>
      </c>
      <c r="AL49" s="241">
        <f t="shared" si="14"/>
        <v>2</v>
      </c>
      <c r="AM49" s="241">
        <f t="shared" si="14"/>
        <v>2</v>
      </c>
      <c r="AN49" s="241">
        <f t="shared" si="14"/>
        <v>2</v>
      </c>
      <c r="AO49" s="241">
        <f t="shared" si="14"/>
        <v>2</v>
      </c>
      <c r="AP49" s="241">
        <f t="shared" si="14"/>
        <v>2</v>
      </c>
      <c r="AQ49" s="241">
        <f t="shared" si="14"/>
        <v>2</v>
      </c>
      <c r="AR49" s="241">
        <f t="shared" si="14"/>
        <v>0</v>
      </c>
      <c r="AS49" s="347">
        <f t="shared" si="14"/>
        <v>0</v>
      </c>
      <c r="AT49" s="347">
        <f>AT51</f>
        <v>0</v>
      </c>
      <c r="AU49" s="351">
        <f>AU51</f>
        <v>0</v>
      </c>
      <c r="AV49" s="359">
        <f>SUM(X49:AU49)</f>
        <v>40</v>
      </c>
      <c r="AW49" s="365">
        <f t="shared" si="3"/>
        <v>40</v>
      </c>
      <c r="AX49" s="128"/>
      <c r="AY49" s="128"/>
      <c r="AZ49" s="128"/>
      <c r="BA49" s="128"/>
      <c r="BB49" s="128"/>
      <c r="BC49" s="128"/>
      <c r="BD49" s="128"/>
      <c r="BE49" s="7" t="e">
        <f>AU49+#REF!</f>
        <v>#REF!</v>
      </c>
    </row>
    <row r="50" spans="1:57" ht="18" customHeight="1" thickBot="1">
      <c r="A50" s="421"/>
      <c r="B50" s="440"/>
      <c r="C50" s="442"/>
      <c r="D50" s="240" t="s">
        <v>18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147">
        <f t="shared" si="13"/>
        <v>0</v>
      </c>
      <c r="W50" s="258"/>
      <c r="X50" s="241">
        <f>X52</f>
        <v>0</v>
      </c>
      <c r="Y50" s="241">
        <f aca="true" t="shared" si="15" ref="Y50:AS50">Y52</f>
        <v>0</v>
      </c>
      <c r="Z50" s="241">
        <f t="shared" si="15"/>
        <v>0</v>
      </c>
      <c r="AA50" s="241">
        <f t="shared" si="15"/>
        <v>0</v>
      </c>
      <c r="AB50" s="241">
        <f t="shared" si="15"/>
        <v>0</v>
      </c>
      <c r="AC50" s="241">
        <f t="shared" si="15"/>
        <v>0</v>
      </c>
      <c r="AD50" s="241">
        <f t="shared" si="15"/>
        <v>0</v>
      </c>
      <c r="AE50" s="241">
        <f t="shared" si="15"/>
        <v>0</v>
      </c>
      <c r="AF50" s="241">
        <f t="shared" si="15"/>
        <v>0</v>
      </c>
      <c r="AG50" s="241">
        <f t="shared" si="15"/>
        <v>0</v>
      </c>
      <c r="AH50" s="241">
        <f t="shared" si="15"/>
        <v>0</v>
      </c>
      <c r="AI50" s="241">
        <f t="shared" si="15"/>
        <v>0</v>
      </c>
      <c r="AJ50" s="241">
        <f t="shared" si="15"/>
        <v>0</v>
      </c>
      <c r="AK50" s="241">
        <f t="shared" si="15"/>
        <v>0</v>
      </c>
      <c r="AL50" s="241">
        <f t="shared" si="15"/>
        <v>0</v>
      </c>
      <c r="AM50" s="241">
        <f t="shared" si="15"/>
        <v>0</v>
      </c>
      <c r="AN50" s="241">
        <f t="shared" si="15"/>
        <v>0</v>
      </c>
      <c r="AO50" s="241">
        <f t="shared" si="15"/>
        <v>0</v>
      </c>
      <c r="AP50" s="241">
        <f t="shared" si="15"/>
        <v>0</v>
      </c>
      <c r="AQ50" s="241">
        <f t="shared" si="15"/>
        <v>0</v>
      </c>
      <c r="AR50" s="241">
        <f t="shared" si="15"/>
        <v>0</v>
      </c>
      <c r="AS50" s="241">
        <f t="shared" si="15"/>
        <v>0</v>
      </c>
      <c r="AT50" s="347">
        <f>AT52</f>
        <v>0</v>
      </c>
      <c r="AU50" s="351">
        <f>AU52</f>
        <v>0</v>
      </c>
      <c r="AV50" s="359">
        <f aca="true" t="shared" si="16" ref="AV50:AV55">SUM(X50:AU50)</f>
        <v>0</v>
      </c>
      <c r="AW50" s="365">
        <f t="shared" si="3"/>
        <v>0</v>
      </c>
      <c r="AX50" s="128"/>
      <c r="AY50" s="128"/>
      <c r="AZ50" s="128"/>
      <c r="BA50" s="128"/>
      <c r="BB50" s="128"/>
      <c r="BC50" s="128"/>
      <c r="BD50" s="128"/>
      <c r="BE50" s="7" t="e">
        <f>AU50+#REF!</f>
        <v>#REF!</v>
      </c>
    </row>
    <row r="51" spans="1:57" s="138" customFormat="1" ht="19.5" customHeight="1" thickBot="1" thickTop="1">
      <c r="A51" s="421"/>
      <c r="B51" s="443" t="s">
        <v>99</v>
      </c>
      <c r="C51" s="427" t="s">
        <v>68</v>
      </c>
      <c r="D51" s="12" t="s">
        <v>18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47">
        <f t="shared" si="13"/>
        <v>0</v>
      </c>
      <c r="W51" s="238"/>
      <c r="X51" s="63">
        <v>2</v>
      </c>
      <c r="Y51" s="24">
        <v>2</v>
      </c>
      <c r="Z51" s="24">
        <v>2</v>
      </c>
      <c r="AA51" s="24">
        <v>2</v>
      </c>
      <c r="AB51" s="24">
        <v>2</v>
      </c>
      <c r="AC51" s="24">
        <v>2</v>
      </c>
      <c r="AD51" s="24">
        <v>2</v>
      </c>
      <c r="AE51" s="24">
        <v>2</v>
      </c>
      <c r="AF51" s="24">
        <v>2</v>
      </c>
      <c r="AG51" s="24">
        <v>2</v>
      </c>
      <c r="AH51" s="24">
        <v>2</v>
      </c>
      <c r="AI51" s="24">
        <v>2</v>
      </c>
      <c r="AJ51" s="24">
        <v>2</v>
      </c>
      <c r="AK51" s="24">
        <v>2</v>
      </c>
      <c r="AL51" s="24">
        <v>2</v>
      </c>
      <c r="AM51" s="24">
        <v>2</v>
      </c>
      <c r="AN51" s="24">
        <v>2</v>
      </c>
      <c r="AO51" s="24">
        <v>2</v>
      </c>
      <c r="AP51" s="24">
        <v>2</v>
      </c>
      <c r="AQ51" s="24">
        <v>2</v>
      </c>
      <c r="AR51" s="24"/>
      <c r="AS51" s="24"/>
      <c r="AT51" s="260"/>
      <c r="AU51" s="350"/>
      <c r="AV51" s="355">
        <f t="shared" si="16"/>
        <v>40</v>
      </c>
      <c r="AW51" s="365">
        <f t="shared" si="3"/>
        <v>40</v>
      </c>
      <c r="AX51" s="264"/>
      <c r="AY51" s="264"/>
      <c r="AZ51" s="264"/>
      <c r="BA51" s="264"/>
      <c r="BB51" s="264"/>
      <c r="BC51" s="264"/>
      <c r="BD51" s="264"/>
      <c r="BE51" s="139"/>
    </row>
    <row r="52" spans="1:57" ht="17.25" customHeight="1" thickBot="1">
      <c r="A52" s="421"/>
      <c r="B52" s="444"/>
      <c r="C52" s="428"/>
      <c r="D52" s="12" t="s">
        <v>19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47">
        <f t="shared" si="13"/>
        <v>0</v>
      </c>
      <c r="W52" s="238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60"/>
      <c r="AU52" s="350"/>
      <c r="AV52" s="359">
        <f t="shared" si="16"/>
        <v>0</v>
      </c>
      <c r="AW52" s="365">
        <f t="shared" si="3"/>
        <v>0</v>
      </c>
      <c r="AX52" s="128"/>
      <c r="AY52" s="128"/>
      <c r="AZ52" s="128"/>
      <c r="BA52" s="128"/>
      <c r="BB52" s="128"/>
      <c r="BC52" s="128"/>
      <c r="BD52" s="128"/>
      <c r="BE52" s="7"/>
    </row>
    <row r="53" spans="1:57" ht="18.75" customHeight="1" thickBot="1">
      <c r="A53" s="420"/>
      <c r="B53" s="433" t="s">
        <v>34</v>
      </c>
      <c r="C53" s="434"/>
      <c r="D53" s="435"/>
      <c r="E53" s="22">
        <f aca="true" t="shared" si="17" ref="E53:U53">E15</f>
        <v>36</v>
      </c>
      <c r="F53" s="22">
        <f t="shared" si="17"/>
        <v>36</v>
      </c>
      <c r="G53" s="22">
        <f t="shared" si="17"/>
        <v>36</v>
      </c>
      <c r="H53" s="22">
        <f t="shared" si="17"/>
        <v>36</v>
      </c>
      <c r="I53" s="22">
        <f t="shared" si="17"/>
        <v>36</v>
      </c>
      <c r="J53" s="22">
        <f t="shared" si="17"/>
        <v>36</v>
      </c>
      <c r="K53" s="22">
        <f t="shared" si="17"/>
        <v>36</v>
      </c>
      <c r="L53" s="22">
        <f t="shared" si="17"/>
        <v>36</v>
      </c>
      <c r="M53" s="22">
        <f t="shared" si="17"/>
        <v>36</v>
      </c>
      <c r="N53" s="22">
        <f t="shared" si="17"/>
        <v>36</v>
      </c>
      <c r="O53" s="22">
        <f t="shared" si="17"/>
        <v>36</v>
      </c>
      <c r="P53" s="22">
        <f t="shared" si="17"/>
        <v>36</v>
      </c>
      <c r="Q53" s="22">
        <f t="shared" si="17"/>
        <v>36</v>
      </c>
      <c r="R53" s="22">
        <f t="shared" si="17"/>
        <v>36</v>
      </c>
      <c r="S53" s="22">
        <f t="shared" si="17"/>
        <v>36</v>
      </c>
      <c r="T53" s="22">
        <f t="shared" si="17"/>
        <v>36</v>
      </c>
      <c r="U53" s="22">
        <f t="shared" si="17"/>
        <v>36</v>
      </c>
      <c r="V53" s="147">
        <f t="shared" si="13"/>
        <v>612</v>
      </c>
      <c r="W53" s="238"/>
      <c r="X53" s="261">
        <f>X17+X33+X49</f>
        <v>36</v>
      </c>
      <c r="Y53" s="261">
        <f aca="true" t="shared" si="18" ref="Y53:AS53">Y17+Y33+Y49</f>
        <v>36</v>
      </c>
      <c r="Z53" s="261">
        <f t="shared" si="18"/>
        <v>36</v>
      </c>
      <c r="AA53" s="261">
        <f t="shared" si="18"/>
        <v>36</v>
      </c>
      <c r="AB53" s="261">
        <f t="shared" si="18"/>
        <v>36</v>
      </c>
      <c r="AC53" s="261">
        <f t="shared" si="18"/>
        <v>36</v>
      </c>
      <c r="AD53" s="261">
        <f t="shared" si="18"/>
        <v>36</v>
      </c>
      <c r="AE53" s="261">
        <f t="shared" si="18"/>
        <v>36</v>
      </c>
      <c r="AF53" s="261">
        <f t="shared" si="18"/>
        <v>36</v>
      </c>
      <c r="AG53" s="261">
        <f t="shared" si="18"/>
        <v>36</v>
      </c>
      <c r="AH53" s="261">
        <f t="shared" si="18"/>
        <v>36</v>
      </c>
      <c r="AI53" s="261">
        <f t="shared" si="18"/>
        <v>36</v>
      </c>
      <c r="AJ53" s="261">
        <f t="shared" si="18"/>
        <v>36</v>
      </c>
      <c r="AK53" s="261">
        <f t="shared" si="18"/>
        <v>36</v>
      </c>
      <c r="AL53" s="261">
        <f t="shared" si="18"/>
        <v>36</v>
      </c>
      <c r="AM53" s="261">
        <f t="shared" si="18"/>
        <v>36</v>
      </c>
      <c r="AN53" s="261">
        <f t="shared" si="18"/>
        <v>36</v>
      </c>
      <c r="AO53" s="261">
        <f t="shared" si="18"/>
        <v>36</v>
      </c>
      <c r="AP53" s="261">
        <f t="shared" si="18"/>
        <v>36</v>
      </c>
      <c r="AQ53" s="261">
        <f t="shared" si="18"/>
        <v>36</v>
      </c>
      <c r="AR53" s="261">
        <f t="shared" si="18"/>
        <v>36</v>
      </c>
      <c r="AS53" s="348">
        <f t="shared" si="18"/>
        <v>36</v>
      </c>
      <c r="AT53" s="348">
        <f>AT49+AT33+AT17</f>
        <v>36</v>
      </c>
      <c r="AU53" s="364">
        <f>AU49+AU33+AU17</f>
        <v>36</v>
      </c>
      <c r="AV53" s="361">
        <f t="shared" si="16"/>
        <v>864</v>
      </c>
      <c r="AW53" s="365">
        <f>SUM(V53+AV53)</f>
        <v>1476</v>
      </c>
      <c r="AX53" s="130"/>
      <c r="AY53" s="130"/>
      <c r="AZ53" s="130"/>
      <c r="BA53" s="130"/>
      <c r="BB53" s="130"/>
      <c r="BC53" s="130"/>
      <c r="BD53" s="130"/>
      <c r="BE53" s="7" t="e">
        <f>AU53+#REF!</f>
        <v>#REF!</v>
      </c>
    </row>
    <row r="54" spans="1:57" ht="21.75" customHeight="1" thickBot="1">
      <c r="A54" s="420"/>
      <c r="B54" s="436" t="s">
        <v>20</v>
      </c>
      <c r="C54" s="437"/>
      <c r="D54" s="438"/>
      <c r="E54" s="22">
        <f aca="true" t="shared" si="19" ref="E54:U54">E16</f>
        <v>0</v>
      </c>
      <c r="F54" s="22">
        <f t="shared" si="19"/>
        <v>0</v>
      </c>
      <c r="G54" s="22">
        <f t="shared" si="19"/>
        <v>0</v>
      </c>
      <c r="H54" s="22">
        <f t="shared" si="19"/>
        <v>0</v>
      </c>
      <c r="I54" s="22">
        <f t="shared" si="19"/>
        <v>0</v>
      </c>
      <c r="J54" s="22">
        <f t="shared" si="19"/>
        <v>0</v>
      </c>
      <c r="K54" s="22">
        <f t="shared" si="19"/>
        <v>0</v>
      </c>
      <c r="L54" s="22">
        <f t="shared" si="19"/>
        <v>0</v>
      </c>
      <c r="M54" s="22">
        <f t="shared" si="19"/>
        <v>0</v>
      </c>
      <c r="N54" s="22">
        <f t="shared" si="19"/>
        <v>0</v>
      </c>
      <c r="O54" s="22">
        <f t="shared" si="19"/>
        <v>0</v>
      </c>
      <c r="P54" s="22">
        <f t="shared" si="19"/>
        <v>0</v>
      </c>
      <c r="Q54" s="22">
        <f t="shared" si="19"/>
        <v>0</v>
      </c>
      <c r="R54" s="22">
        <f t="shared" si="19"/>
        <v>0</v>
      </c>
      <c r="S54" s="22">
        <f t="shared" si="19"/>
        <v>0</v>
      </c>
      <c r="T54" s="22">
        <f t="shared" si="19"/>
        <v>0</v>
      </c>
      <c r="U54" s="22">
        <f t="shared" si="19"/>
        <v>0</v>
      </c>
      <c r="V54" s="147">
        <f t="shared" si="13"/>
        <v>0</v>
      </c>
      <c r="W54" s="238"/>
      <c r="X54" s="261">
        <f>X18+X34+X50</f>
        <v>0</v>
      </c>
      <c r="Y54" s="261">
        <f aca="true" t="shared" si="20" ref="Y54:AS54">Y18+Y34+Y50</f>
        <v>0</v>
      </c>
      <c r="Z54" s="261">
        <f t="shared" si="20"/>
        <v>0</v>
      </c>
      <c r="AA54" s="261">
        <f t="shared" si="20"/>
        <v>0</v>
      </c>
      <c r="AB54" s="261">
        <f t="shared" si="20"/>
        <v>0</v>
      </c>
      <c r="AC54" s="261">
        <f t="shared" si="20"/>
        <v>0</v>
      </c>
      <c r="AD54" s="261">
        <f t="shared" si="20"/>
        <v>0</v>
      </c>
      <c r="AE54" s="261">
        <f t="shared" si="20"/>
        <v>0</v>
      </c>
      <c r="AF54" s="261">
        <f t="shared" si="20"/>
        <v>0</v>
      </c>
      <c r="AG54" s="261">
        <f t="shared" si="20"/>
        <v>0</v>
      </c>
      <c r="AH54" s="261">
        <f t="shared" si="20"/>
        <v>0</v>
      </c>
      <c r="AI54" s="261">
        <f t="shared" si="20"/>
        <v>0</v>
      </c>
      <c r="AJ54" s="261">
        <f t="shared" si="20"/>
        <v>0</v>
      </c>
      <c r="AK54" s="261">
        <f t="shared" si="20"/>
        <v>0</v>
      </c>
      <c r="AL54" s="261">
        <f t="shared" si="20"/>
        <v>0</v>
      </c>
      <c r="AM54" s="261">
        <f t="shared" si="20"/>
        <v>0</v>
      </c>
      <c r="AN54" s="261">
        <f t="shared" si="20"/>
        <v>0</v>
      </c>
      <c r="AO54" s="261">
        <f t="shared" si="20"/>
        <v>0</v>
      </c>
      <c r="AP54" s="261">
        <f t="shared" si="20"/>
        <v>0</v>
      </c>
      <c r="AQ54" s="261">
        <f t="shared" si="20"/>
        <v>0</v>
      </c>
      <c r="AR54" s="261">
        <f t="shared" si="20"/>
        <v>0</v>
      </c>
      <c r="AS54" s="261">
        <f t="shared" si="20"/>
        <v>0</v>
      </c>
      <c r="AT54" s="348">
        <f>AT50+AT34+AT18</f>
        <v>0</v>
      </c>
      <c r="AU54" s="364">
        <f>AU50+AU34+AU18</f>
        <v>0</v>
      </c>
      <c r="AV54" s="361">
        <f t="shared" si="16"/>
        <v>0</v>
      </c>
      <c r="AW54" s="365">
        <f t="shared" si="3"/>
        <v>0</v>
      </c>
      <c r="AX54" s="130"/>
      <c r="AY54" s="130"/>
      <c r="AZ54" s="130"/>
      <c r="BA54" s="130"/>
      <c r="BB54" s="130"/>
      <c r="BC54" s="130"/>
      <c r="BD54" s="130"/>
      <c r="BE54" s="7" t="e">
        <f>AU54+#REF!</f>
        <v>#REF!</v>
      </c>
    </row>
    <row r="55" spans="1:57" ht="18" customHeight="1" thickBot="1">
      <c r="A55" s="420"/>
      <c r="B55" s="436" t="s">
        <v>21</v>
      </c>
      <c r="C55" s="437"/>
      <c r="D55" s="438"/>
      <c r="E55" s="23">
        <f>E53+E54</f>
        <v>36</v>
      </c>
      <c r="F55" s="23">
        <f aca="true" t="shared" si="21" ref="F55:U55">F53+F54</f>
        <v>36</v>
      </c>
      <c r="G55" s="23">
        <f t="shared" si="21"/>
        <v>36</v>
      </c>
      <c r="H55" s="23">
        <f t="shared" si="21"/>
        <v>36</v>
      </c>
      <c r="I55" s="23">
        <f t="shared" si="21"/>
        <v>36</v>
      </c>
      <c r="J55" s="23">
        <f t="shared" si="21"/>
        <v>36</v>
      </c>
      <c r="K55" s="23">
        <f t="shared" si="21"/>
        <v>36</v>
      </c>
      <c r="L55" s="23">
        <f t="shared" si="21"/>
        <v>36</v>
      </c>
      <c r="M55" s="23">
        <f t="shared" si="21"/>
        <v>36</v>
      </c>
      <c r="N55" s="23">
        <f t="shared" si="21"/>
        <v>36</v>
      </c>
      <c r="O55" s="23">
        <f t="shared" si="21"/>
        <v>36</v>
      </c>
      <c r="P55" s="23">
        <f t="shared" si="21"/>
        <v>36</v>
      </c>
      <c r="Q55" s="23">
        <f t="shared" si="21"/>
        <v>36</v>
      </c>
      <c r="R55" s="23">
        <f t="shared" si="21"/>
        <v>36</v>
      </c>
      <c r="S55" s="23">
        <f t="shared" si="21"/>
        <v>36</v>
      </c>
      <c r="T55" s="23">
        <f t="shared" si="21"/>
        <v>36</v>
      </c>
      <c r="U55" s="23">
        <f t="shared" si="21"/>
        <v>36</v>
      </c>
      <c r="V55" s="147">
        <f t="shared" si="13"/>
        <v>612</v>
      </c>
      <c r="W55" s="238"/>
      <c r="X55" s="23">
        <f>X53+X54</f>
        <v>36</v>
      </c>
      <c r="Y55" s="23">
        <f aca="true" t="shared" si="22" ref="Y55:AS55">Y53+Y54</f>
        <v>36</v>
      </c>
      <c r="Z55" s="23">
        <f t="shared" si="22"/>
        <v>36</v>
      </c>
      <c r="AA55" s="23">
        <f t="shared" si="22"/>
        <v>36</v>
      </c>
      <c r="AB55" s="23">
        <f t="shared" si="22"/>
        <v>36</v>
      </c>
      <c r="AC55" s="23">
        <f t="shared" si="22"/>
        <v>36</v>
      </c>
      <c r="AD55" s="23">
        <f t="shared" si="22"/>
        <v>36</v>
      </c>
      <c r="AE55" s="23">
        <f t="shared" si="22"/>
        <v>36</v>
      </c>
      <c r="AF55" s="23">
        <f t="shared" si="22"/>
        <v>36</v>
      </c>
      <c r="AG55" s="23">
        <f t="shared" si="22"/>
        <v>36</v>
      </c>
      <c r="AH55" s="23">
        <f t="shared" si="22"/>
        <v>36</v>
      </c>
      <c r="AI55" s="23">
        <f t="shared" si="22"/>
        <v>36</v>
      </c>
      <c r="AJ55" s="23">
        <f t="shared" si="22"/>
        <v>36</v>
      </c>
      <c r="AK55" s="23">
        <f t="shared" si="22"/>
        <v>36</v>
      </c>
      <c r="AL55" s="23">
        <f t="shared" si="22"/>
        <v>36</v>
      </c>
      <c r="AM55" s="23">
        <f t="shared" si="22"/>
        <v>36</v>
      </c>
      <c r="AN55" s="23">
        <f t="shared" si="22"/>
        <v>36</v>
      </c>
      <c r="AO55" s="23">
        <f t="shared" si="22"/>
        <v>36</v>
      </c>
      <c r="AP55" s="23">
        <f t="shared" si="22"/>
        <v>36</v>
      </c>
      <c r="AQ55" s="23">
        <f t="shared" si="22"/>
        <v>36</v>
      </c>
      <c r="AR55" s="23">
        <f t="shared" si="22"/>
        <v>36</v>
      </c>
      <c r="AS55" s="23">
        <f t="shared" si="22"/>
        <v>36</v>
      </c>
      <c r="AT55" s="349">
        <f>AT54+AT53</f>
        <v>36</v>
      </c>
      <c r="AU55" s="364">
        <f>AU54+AU53</f>
        <v>36</v>
      </c>
      <c r="AV55" s="361">
        <f t="shared" si="16"/>
        <v>864</v>
      </c>
      <c r="AW55" s="365">
        <f t="shared" si="3"/>
        <v>1476</v>
      </c>
      <c r="AX55" s="128"/>
      <c r="AY55" s="128"/>
      <c r="AZ55" s="128"/>
      <c r="BA55" s="128"/>
      <c r="BB55" s="128"/>
      <c r="BC55" s="128"/>
      <c r="BD55" s="128"/>
      <c r="BE55" s="7" t="e">
        <f>AU55+#REF!</f>
        <v>#REF!</v>
      </c>
    </row>
    <row r="56" spans="1:4" ht="15">
      <c r="A56" s="1"/>
      <c r="B56" s="1"/>
      <c r="C56" s="1"/>
      <c r="D56" s="1"/>
    </row>
  </sheetData>
  <sheetProtection/>
  <mergeCells count="70">
    <mergeCell ref="C45:C46"/>
    <mergeCell ref="B45:B46"/>
    <mergeCell ref="C47:C48"/>
    <mergeCell ref="B53:D53"/>
    <mergeCell ref="B54:D54"/>
    <mergeCell ref="B55:D55"/>
    <mergeCell ref="B49:B50"/>
    <mergeCell ref="C49:C50"/>
    <mergeCell ref="B47:B48"/>
    <mergeCell ref="B51:B52"/>
    <mergeCell ref="B41:B42"/>
    <mergeCell ref="C41:C42"/>
    <mergeCell ref="B43:B44"/>
    <mergeCell ref="C43:C44"/>
    <mergeCell ref="C51:C52"/>
    <mergeCell ref="B33:B34"/>
    <mergeCell ref="C33:C34"/>
    <mergeCell ref="C35:C36"/>
    <mergeCell ref="B35:B36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W10:AY10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B37:B38"/>
    <mergeCell ref="C37:C38"/>
    <mergeCell ref="B39:B40"/>
    <mergeCell ref="C39:C40"/>
    <mergeCell ref="R10:V10"/>
    <mergeCell ref="BA10:BD10"/>
    <mergeCell ref="AE10:AH10"/>
    <mergeCell ref="AJ10:AL10"/>
    <mergeCell ref="AN10:AP10"/>
    <mergeCell ref="AR10:AU10"/>
  </mergeCells>
  <conditionalFormatting sqref="AS35:AS46">
    <cfRule type="colorScale" priority="6" dxfId="0">
      <colorScale>
        <cfvo type="min" val="0"/>
        <cfvo type="max"/>
        <color rgb="FFFFFF00"/>
        <color theme="9" tint="-0.24997000396251678"/>
      </colorScale>
    </cfRule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{054cb887-120b-4e47-a60c-e5d5907132e5}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6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054cb887-120b-4e47-a60c-e5d5907132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AS35:AS46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1"/>
  <sheetViews>
    <sheetView zoomScale="82" zoomScaleNormal="82" zoomScaleSheetLayoutView="100" zoomScalePageLayoutView="0" workbookViewId="0" topLeftCell="E4">
      <selection activeCell="BO50" sqref="BO50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405" t="s">
        <v>30</v>
      </c>
      <c r="AR1" s="405"/>
      <c r="AS1" s="405"/>
      <c r="AT1" s="405"/>
      <c r="AU1" s="405"/>
      <c r="AV1" s="405"/>
      <c r="AW1" s="405"/>
      <c r="AX1" s="405"/>
      <c r="AY1" s="405"/>
      <c r="AZ1" s="405"/>
      <c r="BA1" s="405"/>
    </row>
    <row r="2" spans="43:60" ht="15">
      <c r="AQ2" s="18" t="s">
        <v>58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36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406" t="s">
        <v>100</v>
      </c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</row>
    <row r="5" spans="9:59" ht="15">
      <c r="I5" s="407" t="s">
        <v>31</v>
      </c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89" t="s">
        <v>66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</row>
    <row r="7" spans="2:57" ht="15">
      <c r="B7" s="408" t="s">
        <v>191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</row>
    <row r="8" spans="2:57" ht="15.75" thickBot="1">
      <c r="B8" s="20"/>
      <c r="C8" s="410" t="s">
        <v>190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08" t="s">
        <v>32</v>
      </c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20"/>
      <c r="BD8" s="20"/>
      <c r="BE8" s="20"/>
    </row>
    <row r="9" spans="1:57" ht="19.5" thickBot="1">
      <c r="A9" s="475" t="s">
        <v>70</v>
      </c>
      <c r="B9" s="475"/>
      <c r="C9" s="475"/>
      <c r="D9" s="475"/>
      <c r="E9" s="475"/>
      <c r="F9" s="47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64" t="s">
        <v>39</v>
      </c>
      <c r="Z9" s="465"/>
      <c r="AA9" s="465"/>
      <c r="AB9" s="465"/>
      <c r="AC9" s="465"/>
      <c r="AD9" s="465"/>
      <c r="AE9" s="466"/>
      <c r="AF9" s="4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414" t="s">
        <v>0</v>
      </c>
      <c r="B10" s="414" t="s">
        <v>1</v>
      </c>
      <c r="C10" s="414" t="s">
        <v>2</v>
      </c>
      <c r="D10" s="414" t="s">
        <v>3</v>
      </c>
      <c r="E10" s="28" t="s">
        <v>123</v>
      </c>
      <c r="F10" s="401" t="s">
        <v>4</v>
      </c>
      <c r="G10" s="402"/>
      <c r="H10" s="403"/>
      <c r="I10" s="26" t="s">
        <v>124</v>
      </c>
      <c r="J10" s="401" t="s">
        <v>5</v>
      </c>
      <c r="K10" s="402"/>
      <c r="L10" s="403"/>
      <c r="M10" s="26" t="s">
        <v>125</v>
      </c>
      <c r="N10" s="401" t="s">
        <v>6</v>
      </c>
      <c r="O10" s="402"/>
      <c r="P10" s="402"/>
      <c r="Q10" s="403"/>
      <c r="R10" s="157" t="s">
        <v>126</v>
      </c>
      <c r="S10" s="401" t="s">
        <v>7</v>
      </c>
      <c r="T10" s="402"/>
      <c r="U10" s="402"/>
      <c r="V10" s="402"/>
      <c r="W10" s="276" t="s">
        <v>136</v>
      </c>
      <c r="X10" s="27" t="s">
        <v>137</v>
      </c>
      <c r="Y10" s="275" t="s">
        <v>138</v>
      </c>
      <c r="Z10" s="276" t="s">
        <v>8</v>
      </c>
      <c r="AA10" s="276" t="s">
        <v>139</v>
      </c>
      <c r="AB10" s="402" t="s">
        <v>9</v>
      </c>
      <c r="AC10" s="402"/>
      <c r="AD10" s="402"/>
      <c r="AE10" s="402"/>
      <c r="AF10" s="277" t="s">
        <v>140</v>
      </c>
      <c r="AG10" s="462" t="s">
        <v>141</v>
      </c>
      <c r="AH10" s="463"/>
      <c r="AI10" s="463"/>
      <c r="AJ10" s="277" t="s">
        <v>142</v>
      </c>
      <c r="AK10" s="401" t="s">
        <v>11</v>
      </c>
      <c r="AL10" s="402"/>
      <c r="AM10" s="402"/>
      <c r="AN10" s="276" t="s">
        <v>143</v>
      </c>
      <c r="AO10" s="401" t="s">
        <v>12</v>
      </c>
      <c r="AP10" s="402"/>
      <c r="AQ10" s="402"/>
      <c r="AR10" s="402"/>
      <c r="AS10" s="277" t="s">
        <v>144</v>
      </c>
      <c r="AT10" s="401" t="s">
        <v>145</v>
      </c>
      <c r="AU10" s="402"/>
      <c r="AV10" s="402"/>
      <c r="AW10" s="276" t="s">
        <v>146</v>
      </c>
      <c r="AX10" s="401" t="s">
        <v>14</v>
      </c>
      <c r="AY10" s="402"/>
      <c r="AZ10" s="402"/>
      <c r="BA10" s="274" t="s">
        <v>147</v>
      </c>
      <c r="BB10" s="401" t="s">
        <v>15</v>
      </c>
      <c r="BC10" s="402"/>
      <c r="BD10" s="402"/>
      <c r="BE10" s="402"/>
      <c r="BF10" s="280" t="s">
        <v>148</v>
      </c>
      <c r="BG10" s="44"/>
      <c r="BH10" s="29" t="s">
        <v>33</v>
      </c>
    </row>
    <row r="11" spans="1:60" ht="16.5" thickBot="1">
      <c r="A11" s="414"/>
      <c r="B11" s="414"/>
      <c r="C11" s="414"/>
      <c r="D11" s="414"/>
      <c r="E11" s="417" t="s">
        <v>16</v>
      </c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9"/>
    </row>
    <row r="12" spans="1:60" ht="19.5" customHeight="1" thickBot="1">
      <c r="A12" s="414"/>
      <c r="B12" s="414"/>
      <c r="C12" s="414"/>
      <c r="D12" s="414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6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5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414"/>
      <c r="B13" s="414"/>
      <c r="C13" s="414"/>
      <c r="D13" s="414"/>
      <c r="E13" s="418" t="s">
        <v>17</v>
      </c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10"/>
    </row>
    <row r="14" spans="1:60" ht="19.5" customHeight="1" thickBot="1">
      <c r="A14" s="414"/>
      <c r="B14" s="414"/>
      <c r="C14" s="414"/>
      <c r="D14" s="41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18">
        <v>11</v>
      </c>
      <c r="P14" s="118">
        <v>12</v>
      </c>
      <c r="Q14" s="5">
        <v>13</v>
      </c>
      <c r="R14" s="5">
        <v>14</v>
      </c>
      <c r="S14" s="5">
        <v>15</v>
      </c>
      <c r="T14" s="5">
        <v>16</v>
      </c>
      <c r="U14" s="270">
        <v>17</v>
      </c>
      <c r="V14" s="271">
        <v>17</v>
      </c>
      <c r="W14" s="5">
        <v>18</v>
      </c>
      <c r="X14" s="5">
        <v>19</v>
      </c>
      <c r="Y14" s="62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7">
        <v>38</v>
      </c>
      <c r="AR14" s="47">
        <v>39</v>
      </c>
      <c r="AS14" s="47">
        <v>40</v>
      </c>
      <c r="AT14" s="47">
        <v>41</v>
      </c>
      <c r="AU14" s="47">
        <v>42</v>
      </c>
      <c r="AV14" s="126">
        <v>43</v>
      </c>
      <c r="AW14" s="48">
        <v>44</v>
      </c>
      <c r="AX14" s="36">
        <v>45</v>
      </c>
      <c r="AY14" s="36">
        <v>46</v>
      </c>
      <c r="AZ14" s="36">
        <v>47</v>
      </c>
      <c r="BA14" s="4">
        <v>48</v>
      </c>
      <c r="BB14" s="4">
        <v>49</v>
      </c>
      <c r="BC14" s="4">
        <v>50</v>
      </c>
      <c r="BD14" s="4">
        <v>51</v>
      </c>
      <c r="BE14" s="38">
        <v>52</v>
      </c>
      <c r="BF14" s="38">
        <v>53</v>
      </c>
      <c r="BG14" s="38">
        <v>54</v>
      </c>
      <c r="BH14" s="11"/>
    </row>
    <row r="15" spans="1:61" ht="18" customHeight="1" thickBot="1">
      <c r="A15" s="490"/>
      <c r="B15" s="487" t="s">
        <v>45</v>
      </c>
      <c r="C15" s="429" t="s">
        <v>46</v>
      </c>
      <c r="D15" s="34" t="s">
        <v>18</v>
      </c>
      <c r="E15" s="33">
        <f>E17+E29+E33+E47</f>
        <v>32</v>
      </c>
      <c r="F15" s="33">
        <f aca="true" t="shared" si="0" ref="F15:V15">F17+F29+F33+F47</f>
        <v>32</v>
      </c>
      <c r="G15" s="33">
        <f t="shared" si="0"/>
        <v>32</v>
      </c>
      <c r="H15" s="33">
        <f t="shared" si="0"/>
        <v>32</v>
      </c>
      <c r="I15" s="33">
        <f t="shared" si="0"/>
        <v>34</v>
      </c>
      <c r="J15" s="33">
        <f t="shared" si="0"/>
        <v>36</v>
      </c>
      <c r="K15" s="33">
        <f t="shared" si="0"/>
        <v>36</v>
      </c>
      <c r="L15" s="33">
        <f t="shared" si="0"/>
        <v>32</v>
      </c>
      <c r="M15" s="33">
        <f t="shared" si="0"/>
        <v>34</v>
      </c>
      <c r="N15" s="33">
        <f t="shared" si="0"/>
        <v>32</v>
      </c>
      <c r="O15" s="33">
        <f t="shared" si="0"/>
        <v>32</v>
      </c>
      <c r="P15" s="33">
        <f t="shared" si="0"/>
        <v>32</v>
      </c>
      <c r="Q15" s="33">
        <f t="shared" si="0"/>
        <v>32</v>
      </c>
      <c r="R15" s="33">
        <f t="shared" si="0"/>
        <v>32</v>
      </c>
      <c r="S15" s="33">
        <f t="shared" si="0"/>
        <v>32</v>
      </c>
      <c r="T15" s="33">
        <f t="shared" si="0"/>
        <v>32</v>
      </c>
      <c r="U15" s="33">
        <f t="shared" si="0"/>
        <v>32</v>
      </c>
      <c r="V15" s="156">
        <f t="shared" si="0"/>
        <v>556</v>
      </c>
      <c r="W15" s="127"/>
      <c r="X15" s="131"/>
      <c r="Y15" s="41">
        <f>Y17+Y29+Y33+Y47</f>
        <v>32</v>
      </c>
      <c r="Z15" s="41">
        <f aca="true" t="shared" si="1" ref="Z15:AU15">Z17+Z29+Z33+Z47</f>
        <v>32</v>
      </c>
      <c r="AA15" s="41">
        <f t="shared" si="1"/>
        <v>32</v>
      </c>
      <c r="AB15" s="41">
        <f t="shared" si="1"/>
        <v>34</v>
      </c>
      <c r="AC15" s="41">
        <f t="shared" si="1"/>
        <v>34</v>
      </c>
      <c r="AD15" s="41">
        <f t="shared" si="1"/>
        <v>34</v>
      </c>
      <c r="AE15" s="41">
        <f t="shared" si="1"/>
        <v>34</v>
      </c>
      <c r="AF15" s="41">
        <f t="shared" si="1"/>
        <v>32</v>
      </c>
      <c r="AG15" s="41">
        <f t="shared" si="1"/>
        <v>32</v>
      </c>
      <c r="AH15" s="41">
        <f t="shared" si="1"/>
        <v>36</v>
      </c>
      <c r="AI15" s="41">
        <f t="shared" si="1"/>
        <v>36</v>
      </c>
      <c r="AJ15" s="41">
        <f t="shared" si="1"/>
        <v>32</v>
      </c>
      <c r="AK15" s="41">
        <f t="shared" si="1"/>
        <v>34</v>
      </c>
      <c r="AL15" s="41">
        <f t="shared" si="1"/>
        <v>32</v>
      </c>
      <c r="AM15" s="41">
        <f t="shared" si="1"/>
        <v>34</v>
      </c>
      <c r="AN15" s="41">
        <v>36</v>
      </c>
      <c r="AO15" s="41">
        <f t="shared" si="1"/>
        <v>36</v>
      </c>
      <c r="AP15" s="41">
        <f t="shared" si="1"/>
        <v>36</v>
      </c>
      <c r="AQ15" s="41">
        <f t="shared" si="1"/>
        <v>36</v>
      </c>
      <c r="AR15" s="41">
        <f>AR17+AR29+AR33+AR47</f>
        <v>32</v>
      </c>
      <c r="AS15" s="41">
        <f t="shared" si="1"/>
        <v>32</v>
      </c>
      <c r="AT15" s="41">
        <f t="shared" si="1"/>
        <v>32</v>
      </c>
      <c r="AU15" s="353">
        <f t="shared" si="1"/>
        <v>32</v>
      </c>
      <c r="AV15" s="353">
        <f>AV17+AV29+AV33+AV47</f>
        <v>32</v>
      </c>
      <c r="AW15" s="370">
        <f>AW17+AW29+AW33+AW47</f>
        <v>32</v>
      </c>
      <c r="AX15" s="369">
        <f>SUM(Y15:AW15)</f>
        <v>836</v>
      </c>
      <c r="AY15" s="379">
        <f>AX15+V15</f>
        <v>1392</v>
      </c>
      <c r="AZ15" s="128"/>
      <c r="BA15" s="128"/>
      <c r="BB15" s="128"/>
      <c r="BC15" s="128"/>
      <c r="BD15" s="128"/>
      <c r="BE15" s="128"/>
      <c r="BF15" s="128"/>
      <c r="BG15" s="135"/>
      <c r="BH15" s="139"/>
      <c r="BI15" s="138"/>
    </row>
    <row r="16" spans="1:61" ht="18" customHeight="1" thickBot="1">
      <c r="A16" s="490"/>
      <c r="B16" s="488"/>
      <c r="C16" s="430"/>
      <c r="D16" s="34" t="s">
        <v>19</v>
      </c>
      <c r="E16" s="33">
        <f>E18+E30+E34+E48</f>
        <v>4</v>
      </c>
      <c r="F16" s="33">
        <f aca="true" t="shared" si="2" ref="F16:V16">F18+F30+F34+F48</f>
        <v>4</v>
      </c>
      <c r="G16" s="33">
        <f t="shared" si="2"/>
        <v>4</v>
      </c>
      <c r="H16" s="33">
        <f t="shared" si="2"/>
        <v>4</v>
      </c>
      <c r="I16" s="33">
        <f t="shared" si="2"/>
        <v>2</v>
      </c>
      <c r="J16" s="33">
        <f t="shared" si="2"/>
        <v>0</v>
      </c>
      <c r="K16" s="33">
        <f t="shared" si="2"/>
        <v>0</v>
      </c>
      <c r="L16" s="33">
        <f t="shared" si="2"/>
        <v>4</v>
      </c>
      <c r="M16" s="33">
        <f t="shared" si="2"/>
        <v>2</v>
      </c>
      <c r="N16" s="33">
        <f t="shared" si="2"/>
        <v>4</v>
      </c>
      <c r="O16" s="33">
        <f t="shared" si="2"/>
        <v>4</v>
      </c>
      <c r="P16" s="33">
        <f t="shared" si="2"/>
        <v>4</v>
      </c>
      <c r="Q16" s="33">
        <f t="shared" si="2"/>
        <v>4</v>
      </c>
      <c r="R16" s="33">
        <f t="shared" si="2"/>
        <v>4</v>
      </c>
      <c r="S16" s="33">
        <f t="shared" si="2"/>
        <v>4</v>
      </c>
      <c r="T16" s="33">
        <f t="shared" si="2"/>
        <v>4</v>
      </c>
      <c r="U16" s="33">
        <f t="shared" si="2"/>
        <v>4</v>
      </c>
      <c r="V16" s="156">
        <f t="shared" si="2"/>
        <v>56</v>
      </c>
      <c r="W16" s="127"/>
      <c r="X16" s="131"/>
      <c r="Y16" s="41">
        <f>Y18+Y30+Y34+Y48</f>
        <v>4</v>
      </c>
      <c r="Z16" s="41">
        <f aca="true" t="shared" si="3" ref="Z16:AU16">Z18+Z30+Z34+Z48</f>
        <v>4</v>
      </c>
      <c r="AA16" s="41">
        <f t="shared" si="3"/>
        <v>4</v>
      </c>
      <c r="AB16" s="41">
        <f t="shared" si="3"/>
        <v>2</v>
      </c>
      <c r="AC16" s="41">
        <f t="shared" si="3"/>
        <v>2</v>
      </c>
      <c r="AD16" s="41">
        <f t="shared" si="3"/>
        <v>2</v>
      </c>
      <c r="AE16" s="41">
        <f t="shared" si="3"/>
        <v>2</v>
      </c>
      <c r="AF16" s="41">
        <f t="shared" si="3"/>
        <v>4</v>
      </c>
      <c r="AG16" s="41">
        <f t="shared" si="3"/>
        <v>4</v>
      </c>
      <c r="AH16" s="41">
        <f t="shared" si="3"/>
        <v>0</v>
      </c>
      <c r="AI16" s="41">
        <f t="shared" si="3"/>
        <v>0</v>
      </c>
      <c r="AJ16" s="41">
        <f t="shared" si="3"/>
        <v>4</v>
      </c>
      <c r="AK16" s="41">
        <f t="shared" si="3"/>
        <v>2</v>
      </c>
      <c r="AL16" s="41">
        <f t="shared" si="3"/>
        <v>4</v>
      </c>
      <c r="AM16" s="41">
        <f t="shared" si="3"/>
        <v>2</v>
      </c>
      <c r="AN16" s="41">
        <v>0</v>
      </c>
      <c r="AO16" s="41">
        <f t="shared" si="3"/>
        <v>0</v>
      </c>
      <c r="AP16" s="41">
        <f t="shared" si="3"/>
        <v>0</v>
      </c>
      <c r="AQ16" s="41">
        <f t="shared" si="3"/>
        <v>0</v>
      </c>
      <c r="AR16" s="41">
        <f>AR18+AR30+AR34+AR48</f>
        <v>4</v>
      </c>
      <c r="AS16" s="41">
        <f t="shared" si="3"/>
        <v>4</v>
      </c>
      <c r="AT16" s="41">
        <f t="shared" si="3"/>
        <v>4</v>
      </c>
      <c r="AU16" s="41">
        <f t="shared" si="3"/>
        <v>4</v>
      </c>
      <c r="AV16" s="353">
        <f>AV18+AV30+AV34+AV48</f>
        <v>4</v>
      </c>
      <c r="AW16" s="370">
        <f>AW18+AW30+AW34+AW48</f>
        <v>4</v>
      </c>
      <c r="AX16" s="369">
        <f aca="true" t="shared" si="4" ref="AX16:AX63">SUM(Y16:AW16)</f>
        <v>64</v>
      </c>
      <c r="AY16" s="379">
        <f aca="true" t="shared" si="5" ref="AY16:AY63">AX16+V16</f>
        <v>120</v>
      </c>
      <c r="AZ16" s="128"/>
      <c r="BA16" s="128"/>
      <c r="BB16" s="128"/>
      <c r="BC16" s="128"/>
      <c r="BD16" s="128"/>
      <c r="BE16" s="128"/>
      <c r="BF16" s="128"/>
      <c r="BG16" s="135"/>
      <c r="BH16" s="139"/>
      <c r="BI16" s="138"/>
    </row>
    <row r="17" spans="1:61" ht="18" customHeight="1" thickBot="1">
      <c r="A17" s="490"/>
      <c r="B17" s="492" t="s">
        <v>53</v>
      </c>
      <c r="C17" s="478" t="s">
        <v>127</v>
      </c>
      <c r="D17" s="132" t="s">
        <v>18</v>
      </c>
      <c r="E17" s="133">
        <f>-E19+E21+E23+E25+E27</f>
        <v>4</v>
      </c>
      <c r="F17" s="133">
        <f aca="true" t="shared" si="6" ref="F17:V17">-F19+F21+F23+F25+F27</f>
        <v>4</v>
      </c>
      <c r="G17" s="133">
        <f t="shared" si="6"/>
        <v>4</v>
      </c>
      <c r="H17" s="133">
        <f t="shared" si="6"/>
        <v>4</v>
      </c>
      <c r="I17" s="133">
        <f t="shared" si="6"/>
        <v>4</v>
      </c>
      <c r="J17" s="133">
        <f t="shared" si="6"/>
        <v>0</v>
      </c>
      <c r="K17" s="133">
        <f t="shared" si="6"/>
        <v>0</v>
      </c>
      <c r="L17" s="133">
        <f t="shared" si="6"/>
        <v>4</v>
      </c>
      <c r="M17" s="133">
        <f t="shared" si="6"/>
        <v>4</v>
      </c>
      <c r="N17" s="133">
        <f t="shared" si="6"/>
        <v>4</v>
      </c>
      <c r="O17" s="133">
        <f t="shared" si="6"/>
        <v>4</v>
      </c>
      <c r="P17" s="133">
        <f t="shared" si="6"/>
        <v>4</v>
      </c>
      <c r="Q17" s="133">
        <f t="shared" si="6"/>
        <v>4</v>
      </c>
      <c r="R17" s="133">
        <f t="shared" si="6"/>
        <v>4</v>
      </c>
      <c r="S17" s="133">
        <f t="shared" si="6"/>
        <v>4</v>
      </c>
      <c r="T17" s="133">
        <f t="shared" si="6"/>
        <v>4</v>
      </c>
      <c r="U17" s="133">
        <f t="shared" si="6"/>
        <v>4</v>
      </c>
      <c r="V17" s="279">
        <f t="shared" si="6"/>
        <v>60</v>
      </c>
      <c r="W17" s="127"/>
      <c r="X17" s="131"/>
      <c r="Y17" s="134">
        <f>Y19+Y21+Y23+Y25+Y27</f>
        <v>12</v>
      </c>
      <c r="Z17" s="134">
        <f aca="true" t="shared" si="7" ref="Z17:AU17">Z19+Z21+Z23+Z25+Z27</f>
        <v>10</v>
      </c>
      <c r="AA17" s="134">
        <f t="shared" si="7"/>
        <v>10</v>
      </c>
      <c r="AB17" s="134">
        <f t="shared" si="7"/>
        <v>14</v>
      </c>
      <c r="AC17" s="134">
        <f t="shared" si="7"/>
        <v>10</v>
      </c>
      <c r="AD17" s="134">
        <f t="shared" si="7"/>
        <v>14</v>
      </c>
      <c r="AE17" s="134">
        <f t="shared" si="7"/>
        <v>10</v>
      </c>
      <c r="AF17" s="134">
        <f t="shared" si="7"/>
        <v>12</v>
      </c>
      <c r="AG17" s="134">
        <f t="shared" si="7"/>
        <v>8</v>
      </c>
      <c r="AH17" s="134">
        <f t="shared" si="7"/>
        <v>0</v>
      </c>
      <c r="AI17" s="134">
        <f t="shared" si="7"/>
        <v>0</v>
      </c>
      <c r="AJ17" s="134">
        <f t="shared" si="7"/>
        <v>10</v>
      </c>
      <c r="AK17" s="134">
        <f t="shared" si="7"/>
        <v>10</v>
      </c>
      <c r="AL17" s="134">
        <f t="shared" si="7"/>
        <v>10</v>
      </c>
      <c r="AM17" s="134">
        <f t="shared" si="7"/>
        <v>10</v>
      </c>
      <c r="AN17" s="134">
        <v>0</v>
      </c>
      <c r="AO17" s="134">
        <f t="shared" si="7"/>
        <v>0</v>
      </c>
      <c r="AP17" s="134">
        <f t="shared" si="7"/>
        <v>0</v>
      </c>
      <c r="AQ17" s="134">
        <f t="shared" si="7"/>
        <v>0</v>
      </c>
      <c r="AR17" s="134">
        <f>AR19+AR21+AR23+AR25+AR27</f>
        <v>10</v>
      </c>
      <c r="AS17" s="134">
        <f t="shared" si="7"/>
        <v>10</v>
      </c>
      <c r="AT17" s="134">
        <f t="shared" si="7"/>
        <v>10</v>
      </c>
      <c r="AU17" s="134">
        <f t="shared" si="7"/>
        <v>8</v>
      </c>
      <c r="AV17" s="134">
        <f>AV19+AV21+AV23+AV25+AV27</f>
        <v>6</v>
      </c>
      <c r="AW17" s="374">
        <f>AW19+AW21+AW23+AW25+AW27</f>
        <v>8</v>
      </c>
      <c r="AX17" s="369">
        <f t="shared" si="4"/>
        <v>192</v>
      </c>
      <c r="AY17" s="379">
        <f t="shared" si="5"/>
        <v>252</v>
      </c>
      <c r="AZ17" s="128"/>
      <c r="BA17" s="128"/>
      <c r="BB17" s="128"/>
      <c r="BC17" s="128"/>
      <c r="BD17" s="128"/>
      <c r="BE17" s="128"/>
      <c r="BF17" s="128"/>
      <c r="BG17" s="135"/>
      <c r="BH17" s="139"/>
      <c r="BI17" s="138"/>
    </row>
    <row r="18" spans="1:61" ht="18" customHeight="1" thickBot="1">
      <c r="A18" s="490"/>
      <c r="B18" s="493"/>
      <c r="C18" s="479"/>
      <c r="D18" s="132" t="s">
        <v>19</v>
      </c>
      <c r="E18" s="133">
        <f>E20+E22+E24+E26+E28</f>
        <v>0</v>
      </c>
      <c r="F18" s="133">
        <f aca="true" t="shared" si="8" ref="F18:V18">F20+F22+F24+F26+F28</f>
        <v>0</v>
      </c>
      <c r="G18" s="133">
        <f t="shared" si="8"/>
        <v>1</v>
      </c>
      <c r="H18" s="133">
        <f t="shared" si="8"/>
        <v>0</v>
      </c>
      <c r="I18" s="133">
        <f t="shared" si="8"/>
        <v>0</v>
      </c>
      <c r="J18" s="133">
        <f t="shared" si="8"/>
        <v>0</v>
      </c>
      <c r="K18" s="133">
        <f t="shared" si="8"/>
        <v>0</v>
      </c>
      <c r="L18" s="133">
        <f t="shared" si="8"/>
        <v>0</v>
      </c>
      <c r="M18" s="133">
        <f t="shared" si="8"/>
        <v>0</v>
      </c>
      <c r="N18" s="133">
        <f t="shared" si="8"/>
        <v>0</v>
      </c>
      <c r="O18" s="133">
        <f t="shared" si="8"/>
        <v>1</v>
      </c>
      <c r="P18" s="133">
        <f t="shared" si="8"/>
        <v>0</v>
      </c>
      <c r="Q18" s="133">
        <f t="shared" si="8"/>
        <v>1</v>
      </c>
      <c r="R18" s="133">
        <f t="shared" si="8"/>
        <v>0</v>
      </c>
      <c r="S18" s="133">
        <f t="shared" si="8"/>
        <v>1</v>
      </c>
      <c r="T18" s="133">
        <f t="shared" si="8"/>
        <v>0</v>
      </c>
      <c r="U18" s="133">
        <f t="shared" si="8"/>
        <v>0</v>
      </c>
      <c r="V18" s="279">
        <f t="shared" si="8"/>
        <v>4</v>
      </c>
      <c r="W18" s="127"/>
      <c r="X18" s="131"/>
      <c r="Y18" s="134">
        <f>Y20+Y22+Y24+Y26+Y28</f>
        <v>2</v>
      </c>
      <c r="Z18" s="134">
        <f aca="true" t="shared" si="9" ref="Z18:AU18">Z20+Z22+Z24+Z26+Z28</f>
        <v>1</v>
      </c>
      <c r="AA18" s="134">
        <f t="shared" si="9"/>
        <v>1</v>
      </c>
      <c r="AB18" s="134">
        <f t="shared" si="9"/>
        <v>2</v>
      </c>
      <c r="AC18" s="134">
        <f t="shared" si="9"/>
        <v>2</v>
      </c>
      <c r="AD18" s="134">
        <f t="shared" si="9"/>
        <v>1</v>
      </c>
      <c r="AE18" s="134">
        <f t="shared" si="9"/>
        <v>2</v>
      </c>
      <c r="AF18" s="134">
        <f t="shared" si="9"/>
        <v>1</v>
      </c>
      <c r="AG18" s="134">
        <f t="shared" si="9"/>
        <v>1</v>
      </c>
      <c r="AH18" s="134">
        <f t="shared" si="9"/>
        <v>0</v>
      </c>
      <c r="AI18" s="134">
        <f t="shared" si="9"/>
        <v>0</v>
      </c>
      <c r="AJ18" s="134">
        <f t="shared" si="9"/>
        <v>0</v>
      </c>
      <c r="AK18" s="134">
        <f t="shared" si="9"/>
        <v>0</v>
      </c>
      <c r="AL18" s="134">
        <f t="shared" si="9"/>
        <v>2</v>
      </c>
      <c r="AM18" s="134">
        <f t="shared" si="9"/>
        <v>1</v>
      </c>
      <c r="AN18" s="134">
        <v>0</v>
      </c>
      <c r="AO18" s="134">
        <f t="shared" si="9"/>
        <v>0</v>
      </c>
      <c r="AP18" s="134">
        <f t="shared" si="9"/>
        <v>0</v>
      </c>
      <c r="AQ18" s="134">
        <f t="shared" si="9"/>
        <v>0</v>
      </c>
      <c r="AR18" s="134">
        <f>AR20+AR22+AR24+AR26+AR28</f>
        <v>1</v>
      </c>
      <c r="AS18" s="134">
        <f t="shared" si="9"/>
        <v>2</v>
      </c>
      <c r="AT18" s="134">
        <f t="shared" si="9"/>
        <v>1</v>
      </c>
      <c r="AU18" s="134">
        <f t="shared" si="9"/>
        <v>1</v>
      </c>
      <c r="AV18" s="134">
        <f>AV20+AV22+AV24+AV26+AV28</f>
        <v>1</v>
      </c>
      <c r="AW18" s="374">
        <f>AW20+AW22+AW24+AW26+AW28</f>
        <v>0</v>
      </c>
      <c r="AX18" s="369">
        <f t="shared" si="4"/>
        <v>22</v>
      </c>
      <c r="AY18" s="379">
        <f t="shared" si="5"/>
        <v>26</v>
      </c>
      <c r="AZ18" s="128"/>
      <c r="BA18" s="128"/>
      <c r="BB18" s="128"/>
      <c r="BC18" s="128"/>
      <c r="BD18" s="128"/>
      <c r="BE18" s="128"/>
      <c r="BF18" s="128"/>
      <c r="BG18" s="135"/>
      <c r="BH18" s="139"/>
      <c r="BI18" s="138"/>
    </row>
    <row r="19" spans="1:61" s="14" customFormat="1" ht="18" customHeight="1" thickBot="1">
      <c r="A19" s="490"/>
      <c r="B19" s="460" t="s">
        <v>155</v>
      </c>
      <c r="C19" s="449" t="s">
        <v>156</v>
      </c>
      <c r="D19" s="71" t="s">
        <v>18</v>
      </c>
      <c r="E19" s="137">
        <v>0</v>
      </c>
      <c r="F19" s="137"/>
      <c r="G19" s="137"/>
      <c r="H19" s="137"/>
      <c r="I19" s="137"/>
      <c r="J19" s="322"/>
      <c r="K19" s="322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56">
        <f aca="true" t="shared" si="10" ref="V19:V28">SUM(E19:U19)</f>
        <v>0</v>
      </c>
      <c r="W19" s="127"/>
      <c r="X19" s="131"/>
      <c r="Y19" s="65">
        <v>2</v>
      </c>
      <c r="Z19" s="63">
        <v>2</v>
      </c>
      <c r="AA19" s="63">
        <v>2</v>
      </c>
      <c r="AB19" s="63">
        <v>2</v>
      </c>
      <c r="AC19" s="63">
        <v>2</v>
      </c>
      <c r="AD19" s="63">
        <v>4</v>
      </c>
      <c r="AE19" s="63">
        <v>2</v>
      </c>
      <c r="AF19" s="63">
        <v>4</v>
      </c>
      <c r="AG19" s="63">
        <v>2</v>
      </c>
      <c r="AH19" s="323"/>
      <c r="AI19" s="323"/>
      <c r="AJ19" s="63">
        <v>2</v>
      </c>
      <c r="AK19" s="63">
        <v>2</v>
      </c>
      <c r="AL19" s="63">
        <v>2</v>
      </c>
      <c r="AM19" s="63">
        <v>2</v>
      </c>
      <c r="AN19" s="278"/>
      <c r="AO19" s="278"/>
      <c r="AP19" s="278"/>
      <c r="AQ19" s="278"/>
      <c r="AR19" s="63">
        <v>2</v>
      </c>
      <c r="AS19" s="63">
        <v>2</v>
      </c>
      <c r="AT19" s="63">
        <v>2</v>
      </c>
      <c r="AU19" s="63">
        <v>2</v>
      </c>
      <c r="AV19" s="368">
        <v>2</v>
      </c>
      <c r="AW19" s="373">
        <v>2</v>
      </c>
      <c r="AX19" s="369">
        <f t="shared" si="4"/>
        <v>42</v>
      </c>
      <c r="AY19" s="379">
        <f t="shared" si="5"/>
        <v>42</v>
      </c>
      <c r="AZ19" s="128"/>
      <c r="BA19" s="128"/>
      <c r="BB19" s="128"/>
      <c r="BC19" s="128"/>
      <c r="BD19" s="128"/>
      <c r="BE19" s="128"/>
      <c r="BF19" s="128"/>
      <c r="BG19" s="135"/>
      <c r="BH19" s="139"/>
      <c r="BI19" s="142"/>
    </row>
    <row r="20" spans="1:61" ht="18" customHeight="1" thickBot="1">
      <c r="A20" s="490"/>
      <c r="B20" s="461"/>
      <c r="C20" s="450"/>
      <c r="D20" s="71" t="s">
        <v>19</v>
      </c>
      <c r="E20" s="137">
        <v>0</v>
      </c>
      <c r="F20" s="137"/>
      <c r="G20" s="137"/>
      <c r="H20" s="137"/>
      <c r="I20" s="137"/>
      <c r="J20" s="322"/>
      <c r="K20" s="322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56">
        <f t="shared" si="10"/>
        <v>0</v>
      </c>
      <c r="W20" s="127"/>
      <c r="X20" s="131"/>
      <c r="Y20" s="65">
        <v>0</v>
      </c>
      <c r="Z20" s="63">
        <v>1</v>
      </c>
      <c r="AA20" s="63"/>
      <c r="AB20" s="63">
        <v>1</v>
      </c>
      <c r="AC20" s="63"/>
      <c r="AD20" s="63">
        <v>1</v>
      </c>
      <c r="AE20" s="63"/>
      <c r="AF20" s="63">
        <v>1</v>
      </c>
      <c r="AG20" s="63"/>
      <c r="AH20" s="323"/>
      <c r="AI20" s="323"/>
      <c r="AJ20" s="63"/>
      <c r="AK20" s="63"/>
      <c r="AL20" s="63">
        <v>1</v>
      </c>
      <c r="AM20" s="63"/>
      <c r="AN20" s="278"/>
      <c r="AO20" s="278"/>
      <c r="AP20" s="278"/>
      <c r="AQ20" s="278"/>
      <c r="AR20" s="63"/>
      <c r="AS20" s="63">
        <v>1</v>
      </c>
      <c r="AT20" s="63"/>
      <c r="AU20" s="63"/>
      <c r="AV20" s="368"/>
      <c r="AW20" s="373"/>
      <c r="AX20" s="369">
        <f t="shared" si="4"/>
        <v>6</v>
      </c>
      <c r="AY20" s="379">
        <f t="shared" si="5"/>
        <v>6</v>
      </c>
      <c r="AZ20" s="128"/>
      <c r="BA20" s="128"/>
      <c r="BB20" s="128"/>
      <c r="BC20" s="128"/>
      <c r="BD20" s="128"/>
      <c r="BE20" s="128"/>
      <c r="BF20" s="128"/>
      <c r="BG20" s="135"/>
      <c r="BH20" s="139"/>
      <c r="BI20" s="138"/>
    </row>
    <row r="21" spans="1:61" s="14" customFormat="1" ht="18" customHeight="1" thickBot="1">
      <c r="A21" s="490"/>
      <c r="B21" s="460" t="s">
        <v>134</v>
      </c>
      <c r="C21" s="449" t="s">
        <v>135</v>
      </c>
      <c r="D21" s="71" t="s">
        <v>18</v>
      </c>
      <c r="E21" s="137">
        <v>0</v>
      </c>
      <c r="F21" s="137"/>
      <c r="G21" s="137"/>
      <c r="H21" s="137"/>
      <c r="I21" s="137"/>
      <c r="J21" s="322"/>
      <c r="K21" s="322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56">
        <f t="shared" si="10"/>
        <v>0</v>
      </c>
      <c r="W21" s="127"/>
      <c r="X21" s="131"/>
      <c r="Y21" s="65">
        <v>2</v>
      </c>
      <c r="Z21" s="63">
        <v>2</v>
      </c>
      <c r="AA21" s="63">
        <v>2</v>
      </c>
      <c r="AB21" s="63">
        <v>4</v>
      </c>
      <c r="AC21" s="63">
        <v>2</v>
      </c>
      <c r="AD21" s="63">
        <v>2</v>
      </c>
      <c r="AE21" s="63">
        <v>2</v>
      </c>
      <c r="AF21" s="63">
        <v>2</v>
      </c>
      <c r="AG21" s="63">
        <v>2</v>
      </c>
      <c r="AH21" s="323"/>
      <c r="AI21" s="323"/>
      <c r="AJ21" s="63">
        <v>2</v>
      </c>
      <c r="AK21" s="63">
        <v>4</v>
      </c>
      <c r="AL21" s="63">
        <v>2</v>
      </c>
      <c r="AM21" s="65">
        <v>2</v>
      </c>
      <c r="AN21" s="278"/>
      <c r="AO21" s="278"/>
      <c r="AP21" s="278"/>
      <c r="AQ21" s="278"/>
      <c r="AR21" s="63">
        <v>4</v>
      </c>
      <c r="AS21" s="63">
        <v>2</v>
      </c>
      <c r="AT21" s="63">
        <v>4</v>
      </c>
      <c r="AU21" s="63">
        <v>2</v>
      </c>
      <c r="AV21" s="368"/>
      <c r="AW21" s="373"/>
      <c r="AX21" s="369">
        <f t="shared" si="4"/>
        <v>42</v>
      </c>
      <c r="AY21" s="379">
        <f t="shared" si="5"/>
        <v>42</v>
      </c>
      <c r="AZ21" s="128"/>
      <c r="BA21" s="128"/>
      <c r="BB21" s="128"/>
      <c r="BC21" s="128"/>
      <c r="BD21" s="128"/>
      <c r="BE21" s="128"/>
      <c r="BF21" s="128"/>
      <c r="BG21" s="135"/>
      <c r="BH21" s="139"/>
      <c r="BI21" s="142"/>
    </row>
    <row r="22" spans="1:61" ht="18" customHeight="1" thickBot="1">
      <c r="A22" s="490"/>
      <c r="B22" s="461"/>
      <c r="C22" s="450"/>
      <c r="D22" s="71" t="s">
        <v>19</v>
      </c>
      <c r="E22" s="137">
        <v>0</v>
      </c>
      <c r="F22" s="137"/>
      <c r="G22" s="137"/>
      <c r="H22" s="137"/>
      <c r="I22" s="137"/>
      <c r="J22" s="322"/>
      <c r="K22" s="322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56">
        <f t="shared" si="10"/>
        <v>0</v>
      </c>
      <c r="W22" s="127"/>
      <c r="X22" s="131"/>
      <c r="Y22" s="65">
        <v>0</v>
      </c>
      <c r="Z22" s="63"/>
      <c r="AA22" s="63">
        <v>1</v>
      </c>
      <c r="AB22" s="63"/>
      <c r="AC22" s="63">
        <v>1</v>
      </c>
      <c r="AD22" s="63"/>
      <c r="AE22" s="63">
        <v>1</v>
      </c>
      <c r="AF22" s="63"/>
      <c r="AG22" s="63">
        <v>1</v>
      </c>
      <c r="AH22" s="323"/>
      <c r="AI22" s="323"/>
      <c r="AJ22" s="63"/>
      <c r="AK22" s="63"/>
      <c r="AL22" s="63"/>
      <c r="AM22" s="63">
        <v>1</v>
      </c>
      <c r="AN22" s="278"/>
      <c r="AO22" s="278"/>
      <c r="AP22" s="278"/>
      <c r="AQ22" s="278"/>
      <c r="AR22" s="63"/>
      <c r="AS22" s="63"/>
      <c r="AT22" s="63"/>
      <c r="AU22" s="63">
        <v>1</v>
      </c>
      <c r="AV22" s="368"/>
      <c r="AW22" s="373"/>
      <c r="AX22" s="369">
        <f t="shared" si="4"/>
        <v>6</v>
      </c>
      <c r="AY22" s="379">
        <f t="shared" si="5"/>
        <v>6</v>
      </c>
      <c r="AZ22" s="128"/>
      <c r="BA22" s="128"/>
      <c r="BB22" s="128"/>
      <c r="BC22" s="128"/>
      <c r="BD22" s="128"/>
      <c r="BE22" s="128"/>
      <c r="BF22" s="128"/>
      <c r="BG22" s="135"/>
      <c r="BH22" s="139"/>
      <c r="BI22" s="138"/>
    </row>
    <row r="23" spans="1:61" ht="18" customHeight="1" thickBot="1">
      <c r="A23" s="490"/>
      <c r="B23" s="460" t="s">
        <v>57</v>
      </c>
      <c r="C23" s="449" t="s">
        <v>193</v>
      </c>
      <c r="D23" s="71" t="s">
        <v>18</v>
      </c>
      <c r="E23" s="137">
        <v>2</v>
      </c>
      <c r="F23" s="137">
        <v>2</v>
      </c>
      <c r="G23" s="137">
        <v>2</v>
      </c>
      <c r="H23" s="137">
        <v>2</v>
      </c>
      <c r="I23" s="137">
        <v>2</v>
      </c>
      <c r="J23" s="322"/>
      <c r="K23" s="322"/>
      <c r="L23" s="137">
        <v>2</v>
      </c>
      <c r="M23" s="137">
        <v>2</v>
      </c>
      <c r="N23" s="137">
        <v>2</v>
      </c>
      <c r="O23" s="137">
        <v>2</v>
      </c>
      <c r="P23" s="137">
        <v>2</v>
      </c>
      <c r="Q23" s="137">
        <v>2</v>
      </c>
      <c r="R23" s="137">
        <v>2</v>
      </c>
      <c r="S23" s="137">
        <v>2</v>
      </c>
      <c r="T23" s="137">
        <v>2</v>
      </c>
      <c r="U23" s="137">
        <v>2</v>
      </c>
      <c r="V23" s="156">
        <f t="shared" si="10"/>
        <v>30</v>
      </c>
      <c r="W23" s="127"/>
      <c r="X23" s="131"/>
      <c r="Y23" s="65">
        <v>2</v>
      </c>
      <c r="Z23" s="63">
        <v>2</v>
      </c>
      <c r="AA23" s="63">
        <v>2</v>
      </c>
      <c r="AB23" s="63">
        <v>2</v>
      </c>
      <c r="AC23" s="63">
        <v>2</v>
      </c>
      <c r="AD23" s="63">
        <v>2</v>
      </c>
      <c r="AE23" s="63">
        <v>2</v>
      </c>
      <c r="AF23" s="63">
        <v>2</v>
      </c>
      <c r="AG23" s="63">
        <v>2</v>
      </c>
      <c r="AH23" s="323"/>
      <c r="AI23" s="323"/>
      <c r="AJ23" s="63">
        <v>2</v>
      </c>
      <c r="AK23" s="63">
        <v>2</v>
      </c>
      <c r="AL23" s="63">
        <v>2</v>
      </c>
      <c r="AM23" s="63">
        <v>2</v>
      </c>
      <c r="AN23" s="278"/>
      <c r="AO23" s="278"/>
      <c r="AP23" s="278"/>
      <c r="AQ23" s="278"/>
      <c r="AR23" s="63"/>
      <c r="AS23" s="63">
        <v>2</v>
      </c>
      <c r="AT23" s="63"/>
      <c r="AU23" s="63"/>
      <c r="AV23" s="368"/>
      <c r="AW23" s="373">
        <v>2</v>
      </c>
      <c r="AX23" s="369">
        <f t="shared" si="4"/>
        <v>30</v>
      </c>
      <c r="AY23" s="379">
        <f t="shared" si="5"/>
        <v>60</v>
      </c>
      <c r="AZ23" s="128"/>
      <c r="BA23" s="128"/>
      <c r="BB23" s="128"/>
      <c r="BC23" s="128"/>
      <c r="BD23" s="128"/>
      <c r="BE23" s="128"/>
      <c r="BF23" s="128"/>
      <c r="BG23" s="135"/>
      <c r="BH23" s="139"/>
      <c r="BI23" s="138"/>
    </row>
    <row r="24" spans="1:61" ht="18" customHeight="1" thickBot="1">
      <c r="A24" s="490"/>
      <c r="B24" s="461"/>
      <c r="C24" s="450"/>
      <c r="D24" s="71" t="s">
        <v>19</v>
      </c>
      <c r="E24" s="137">
        <v>0</v>
      </c>
      <c r="F24" s="137"/>
      <c r="G24" s="137"/>
      <c r="H24" s="137"/>
      <c r="I24" s="137"/>
      <c r="J24" s="322"/>
      <c r="K24" s="322"/>
      <c r="L24" s="137"/>
      <c r="M24" s="137"/>
      <c r="N24" s="137"/>
      <c r="O24" s="137">
        <v>1</v>
      </c>
      <c r="P24" s="137"/>
      <c r="Q24" s="137"/>
      <c r="R24" s="137"/>
      <c r="S24" s="137">
        <v>1</v>
      </c>
      <c r="T24" s="137"/>
      <c r="U24" s="137"/>
      <c r="V24" s="156">
        <f t="shared" si="10"/>
        <v>2</v>
      </c>
      <c r="W24" s="127"/>
      <c r="X24" s="131"/>
      <c r="Y24" s="65">
        <v>0</v>
      </c>
      <c r="Z24" s="63"/>
      <c r="AA24" s="63"/>
      <c r="AB24" s="63"/>
      <c r="AC24" s="63">
        <v>1</v>
      </c>
      <c r="AD24" s="63"/>
      <c r="AE24" s="63"/>
      <c r="AF24" s="63"/>
      <c r="AG24" s="63"/>
      <c r="AH24" s="323"/>
      <c r="AI24" s="323"/>
      <c r="AJ24" s="63"/>
      <c r="AK24" s="63"/>
      <c r="AL24" s="63">
        <v>1</v>
      </c>
      <c r="AM24" s="63"/>
      <c r="AN24" s="278"/>
      <c r="AO24" s="278"/>
      <c r="AP24" s="278"/>
      <c r="AQ24" s="278"/>
      <c r="AR24" s="63"/>
      <c r="AS24" s="63"/>
      <c r="AT24" s="63"/>
      <c r="AU24" s="63"/>
      <c r="AV24" s="368"/>
      <c r="AW24" s="373"/>
      <c r="AX24" s="369">
        <f t="shared" si="4"/>
        <v>2</v>
      </c>
      <c r="AY24" s="379">
        <f t="shared" si="5"/>
        <v>4</v>
      </c>
      <c r="AZ24" s="128"/>
      <c r="BA24" s="128"/>
      <c r="BB24" s="128"/>
      <c r="BC24" s="128"/>
      <c r="BD24" s="128"/>
      <c r="BE24" s="128"/>
      <c r="BF24" s="128"/>
      <c r="BG24" s="135"/>
      <c r="BH24" s="139"/>
      <c r="BI24" s="138"/>
    </row>
    <row r="25" spans="1:61" ht="18" customHeight="1" thickBot="1">
      <c r="A25" s="490"/>
      <c r="B25" s="460" t="s">
        <v>194</v>
      </c>
      <c r="C25" s="449" t="s">
        <v>26</v>
      </c>
      <c r="D25" s="71" t="s">
        <v>149</v>
      </c>
      <c r="E25" s="137">
        <v>2</v>
      </c>
      <c r="F25" s="137">
        <v>2</v>
      </c>
      <c r="G25" s="137">
        <v>2</v>
      </c>
      <c r="H25" s="137">
        <v>2</v>
      </c>
      <c r="I25" s="137">
        <v>2</v>
      </c>
      <c r="J25" s="322"/>
      <c r="K25" s="322"/>
      <c r="L25" s="137">
        <v>2</v>
      </c>
      <c r="M25" s="137">
        <v>2</v>
      </c>
      <c r="N25" s="137">
        <v>2</v>
      </c>
      <c r="O25" s="137">
        <v>2</v>
      </c>
      <c r="P25" s="137">
        <v>2</v>
      </c>
      <c r="Q25" s="137">
        <v>2</v>
      </c>
      <c r="R25" s="137">
        <v>2</v>
      </c>
      <c r="S25" s="137">
        <v>2</v>
      </c>
      <c r="T25" s="137">
        <v>2</v>
      </c>
      <c r="U25" s="137">
        <v>2</v>
      </c>
      <c r="V25" s="156">
        <f t="shared" si="10"/>
        <v>30</v>
      </c>
      <c r="W25" s="127"/>
      <c r="X25" s="131"/>
      <c r="Y25" s="65">
        <v>2</v>
      </c>
      <c r="Z25" s="63">
        <v>2</v>
      </c>
      <c r="AA25" s="63">
        <v>2</v>
      </c>
      <c r="AB25" s="63">
        <v>2</v>
      </c>
      <c r="AC25" s="63">
        <v>2</v>
      </c>
      <c r="AD25" s="63">
        <v>2</v>
      </c>
      <c r="AE25" s="63">
        <v>2</v>
      </c>
      <c r="AF25" s="63">
        <v>2</v>
      </c>
      <c r="AG25" s="63">
        <v>2</v>
      </c>
      <c r="AH25" s="323"/>
      <c r="AI25" s="323"/>
      <c r="AJ25" s="63">
        <v>2</v>
      </c>
      <c r="AK25" s="63"/>
      <c r="AL25" s="63">
        <v>2</v>
      </c>
      <c r="AM25" s="63"/>
      <c r="AN25" s="278"/>
      <c r="AO25" s="278"/>
      <c r="AP25" s="278"/>
      <c r="AQ25" s="278"/>
      <c r="AR25" s="63">
        <v>2</v>
      </c>
      <c r="AS25" s="63">
        <v>2</v>
      </c>
      <c r="AT25" s="63"/>
      <c r="AU25" s="63"/>
      <c r="AV25" s="368">
        <v>2</v>
      </c>
      <c r="AW25" s="373">
        <v>2</v>
      </c>
      <c r="AX25" s="369">
        <f t="shared" si="4"/>
        <v>30</v>
      </c>
      <c r="AY25" s="379">
        <f t="shared" si="5"/>
        <v>60</v>
      </c>
      <c r="AZ25" s="128"/>
      <c r="BA25" s="128"/>
      <c r="BB25" s="128"/>
      <c r="BC25" s="128"/>
      <c r="BD25" s="128"/>
      <c r="BE25" s="128"/>
      <c r="BF25" s="128"/>
      <c r="BG25" s="135"/>
      <c r="BH25" s="139"/>
      <c r="BI25" s="138"/>
    </row>
    <row r="26" spans="1:61" ht="18" customHeight="1" thickBot="1">
      <c r="A26" s="490"/>
      <c r="B26" s="461"/>
      <c r="C26" s="450"/>
      <c r="D26" s="71" t="s">
        <v>122</v>
      </c>
      <c r="E26" s="137">
        <v>0</v>
      </c>
      <c r="F26" s="137"/>
      <c r="G26" s="137">
        <v>1</v>
      </c>
      <c r="H26" s="137"/>
      <c r="I26" s="137"/>
      <c r="J26" s="322"/>
      <c r="K26" s="322"/>
      <c r="L26" s="137"/>
      <c r="M26" s="137"/>
      <c r="N26" s="137"/>
      <c r="O26" s="137"/>
      <c r="P26" s="137"/>
      <c r="Q26" s="137">
        <v>1</v>
      </c>
      <c r="R26" s="137"/>
      <c r="S26" s="137"/>
      <c r="T26" s="137"/>
      <c r="U26" s="137"/>
      <c r="V26" s="156">
        <f t="shared" si="10"/>
        <v>2</v>
      </c>
      <c r="W26" s="127"/>
      <c r="X26" s="131"/>
      <c r="Y26" s="65">
        <v>1</v>
      </c>
      <c r="Z26" s="63"/>
      <c r="AA26" s="63"/>
      <c r="AB26" s="63"/>
      <c r="AC26" s="63"/>
      <c r="AD26" s="63"/>
      <c r="AE26" s="63"/>
      <c r="AF26" s="63"/>
      <c r="AG26" s="63"/>
      <c r="AH26" s="323"/>
      <c r="AI26" s="323"/>
      <c r="AJ26" s="63"/>
      <c r="AK26" s="63"/>
      <c r="AL26" s="63"/>
      <c r="AM26" s="63"/>
      <c r="AN26" s="278"/>
      <c r="AO26" s="278"/>
      <c r="AP26" s="278"/>
      <c r="AQ26" s="278"/>
      <c r="AR26" s="63">
        <v>1</v>
      </c>
      <c r="AS26" s="63"/>
      <c r="AT26" s="63"/>
      <c r="AU26" s="63"/>
      <c r="AV26" s="368"/>
      <c r="AW26" s="373"/>
      <c r="AX26" s="369">
        <f t="shared" si="4"/>
        <v>2</v>
      </c>
      <c r="AY26" s="379">
        <f t="shared" si="5"/>
        <v>4</v>
      </c>
      <c r="AZ26" s="128"/>
      <c r="BA26" s="128"/>
      <c r="BB26" s="128"/>
      <c r="BC26" s="128"/>
      <c r="BD26" s="128"/>
      <c r="BE26" s="128"/>
      <c r="BF26" s="128"/>
      <c r="BG26" s="135"/>
      <c r="BH26" s="139"/>
      <c r="BI26" s="138"/>
    </row>
    <row r="27" spans="1:61" ht="18" customHeight="1" thickBot="1">
      <c r="A27" s="490"/>
      <c r="B27" s="460" t="s">
        <v>195</v>
      </c>
      <c r="C27" s="449" t="s">
        <v>52</v>
      </c>
      <c r="D27" s="71" t="s">
        <v>150</v>
      </c>
      <c r="E27" s="137">
        <v>0</v>
      </c>
      <c r="F27" s="137"/>
      <c r="G27" s="137"/>
      <c r="H27" s="137"/>
      <c r="I27" s="137"/>
      <c r="J27" s="322"/>
      <c r="K27" s="322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56">
        <f t="shared" si="10"/>
        <v>0</v>
      </c>
      <c r="W27" s="127"/>
      <c r="X27" s="131"/>
      <c r="Y27" s="65">
        <v>4</v>
      </c>
      <c r="Z27" s="63">
        <v>2</v>
      </c>
      <c r="AA27" s="63">
        <v>2</v>
      </c>
      <c r="AB27" s="63">
        <v>4</v>
      </c>
      <c r="AC27" s="63">
        <v>2</v>
      </c>
      <c r="AD27" s="63">
        <v>4</v>
      </c>
      <c r="AE27" s="63">
        <v>2</v>
      </c>
      <c r="AF27" s="63">
        <v>2</v>
      </c>
      <c r="AG27" s="63"/>
      <c r="AH27" s="323"/>
      <c r="AI27" s="323"/>
      <c r="AJ27" s="63">
        <v>2</v>
      </c>
      <c r="AK27" s="63">
        <v>2</v>
      </c>
      <c r="AL27" s="63">
        <v>2</v>
      </c>
      <c r="AM27" s="63">
        <v>4</v>
      </c>
      <c r="AN27" s="278"/>
      <c r="AO27" s="278"/>
      <c r="AP27" s="278"/>
      <c r="AQ27" s="278"/>
      <c r="AR27" s="63">
        <v>2</v>
      </c>
      <c r="AS27" s="63">
        <v>2</v>
      </c>
      <c r="AT27" s="63">
        <v>4</v>
      </c>
      <c r="AU27" s="63">
        <v>4</v>
      </c>
      <c r="AV27" s="368">
        <v>2</v>
      </c>
      <c r="AW27" s="373">
        <v>2</v>
      </c>
      <c r="AX27" s="369">
        <f t="shared" si="4"/>
        <v>48</v>
      </c>
      <c r="AY27" s="379">
        <f t="shared" si="5"/>
        <v>48</v>
      </c>
      <c r="AZ27" s="128"/>
      <c r="BA27" s="128"/>
      <c r="BB27" s="128"/>
      <c r="BC27" s="128"/>
      <c r="BD27" s="128"/>
      <c r="BE27" s="128"/>
      <c r="BF27" s="128"/>
      <c r="BG27" s="135"/>
      <c r="BH27" s="139"/>
      <c r="BI27" s="138"/>
    </row>
    <row r="28" spans="1:61" ht="18" customHeight="1" thickBot="1">
      <c r="A28" s="490"/>
      <c r="B28" s="461"/>
      <c r="C28" s="450"/>
      <c r="D28" s="71" t="s">
        <v>122</v>
      </c>
      <c r="E28" s="137">
        <v>0</v>
      </c>
      <c r="F28" s="137"/>
      <c r="G28" s="137"/>
      <c r="H28" s="137"/>
      <c r="I28" s="137"/>
      <c r="J28" s="322"/>
      <c r="K28" s="322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56">
        <f t="shared" si="10"/>
        <v>0</v>
      </c>
      <c r="W28" s="127"/>
      <c r="X28" s="131"/>
      <c r="Y28" s="65">
        <v>1</v>
      </c>
      <c r="Z28" s="63"/>
      <c r="AA28" s="63"/>
      <c r="AB28" s="63">
        <v>1</v>
      </c>
      <c r="AC28" s="63"/>
      <c r="AD28" s="63"/>
      <c r="AE28" s="63">
        <v>1</v>
      </c>
      <c r="AF28" s="63"/>
      <c r="AG28" s="63"/>
      <c r="AH28" s="323"/>
      <c r="AI28" s="323"/>
      <c r="AJ28" s="63"/>
      <c r="AK28" s="63"/>
      <c r="AL28" s="63"/>
      <c r="AM28" s="63"/>
      <c r="AN28" s="278"/>
      <c r="AO28" s="278"/>
      <c r="AP28" s="278"/>
      <c r="AQ28" s="278"/>
      <c r="AR28" s="63"/>
      <c r="AS28" s="63">
        <v>1</v>
      </c>
      <c r="AT28" s="63">
        <v>1</v>
      </c>
      <c r="AU28" s="63"/>
      <c r="AV28" s="368">
        <v>1</v>
      </c>
      <c r="AW28" s="373"/>
      <c r="AX28" s="369">
        <f t="shared" si="4"/>
        <v>6</v>
      </c>
      <c r="AY28" s="379">
        <f t="shared" si="5"/>
        <v>6</v>
      </c>
      <c r="AZ28" s="128"/>
      <c r="BA28" s="128"/>
      <c r="BB28" s="128"/>
      <c r="BC28" s="128"/>
      <c r="BD28" s="128"/>
      <c r="BE28" s="128"/>
      <c r="BF28" s="128"/>
      <c r="BG28" s="135"/>
      <c r="BH28" s="139"/>
      <c r="BI28" s="138"/>
    </row>
    <row r="29" spans="1:61" ht="18" customHeight="1" thickBot="1">
      <c r="A29" s="490"/>
      <c r="B29" s="453" t="s">
        <v>54</v>
      </c>
      <c r="C29" s="476" t="s">
        <v>128</v>
      </c>
      <c r="D29" s="39" t="s">
        <v>18</v>
      </c>
      <c r="E29" s="40">
        <f>E31</f>
        <v>2</v>
      </c>
      <c r="F29" s="40">
        <f aca="true" t="shared" si="11" ref="F29:V29">F31</f>
        <v>2</v>
      </c>
      <c r="G29" s="40">
        <f t="shared" si="11"/>
        <v>2</v>
      </c>
      <c r="H29" s="40">
        <f t="shared" si="11"/>
        <v>2</v>
      </c>
      <c r="I29" s="40">
        <f t="shared" si="11"/>
        <v>2</v>
      </c>
      <c r="J29" s="40">
        <f t="shared" si="11"/>
        <v>0</v>
      </c>
      <c r="K29" s="40">
        <f t="shared" si="11"/>
        <v>0</v>
      </c>
      <c r="L29" s="40">
        <f t="shared" si="11"/>
        <v>2</v>
      </c>
      <c r="M29" s="40">
        <f t="shared" si="11"/>
        <v>2</v>
      </c>
      <c r="N29" s="40">
        <f t="shared" si="11"/>
        <v>2</v>
      </c>
      <c r="O29" s="40">
        <f t="shared" si="11"/>
        <v>2</v>
      </c>
      <c r="P29" s="40">
        <f t="shared" si="11"/>
        <v>2</v>
      </c>
      <c r="Q29" s="40">
        <f t="shared" si="11"/>
        <v>2</v>
      </c>
      <c r="R29" s="40">
        <f t="shared" si="11"/>
        <v>2</v>
      </c>
      <c r="S29" s="40">
        <f t="shared" si="11"/>
        <v>2</v>
      </c>
      <c r="T29" s="40">
        <f t="shared" si="11"/>
        <v>2</v>
      </c>
      <c r="U29" s="40">
        <f t="shared" si="11"/>
        <v>2</v>
      </c>
      <c r="V29" s="156">
        <f t="shared" si="11"/>
        <v>30</v>
      </c>
      <c r="W29" s="127"/>
      <c r="X29" s="131"/>
      <c r="Y29" s="41">
        <f>Y31</f>
        <v>4</v>
      </c>
      <c r="Z29" s="41">
        <f aca="true" t="shared" si="12" ref="Z29:AU29">Z31</f>
        <v>4</v>
      </c>
      <c r="AA29" s="41">
        <f t="shared" si="12"/>
        <v>4</v>
      </c>
      <c r="AB29" s="41">
        <f t="shared" si="12"/>
        <v>2</v>
      </c>
      <c r="AC29" s="41">
        <f t="shared" si="12"/>
        <v>4</v>
      </c>
      <c r="AD29" s="41">
        <f t="shared" si="12"/>
        <v>2</v>
      </c>
      <c r="AE29" s="41">
        <f t="shared" si="12"/>
        <v>4</v>
      </c>
      <c r="AF29" s="41">
        <f t="shared" si="12"/>
        <v>4</v>
      </c>
      <c r="AG29" s="41">
        <f t="shared" si="12"/>
        <v>4</v>
      </c>
      <c r="AH29" s="41">
        <f t="shared" si="12"/>
        <v>0</v>
      </c>
      <c r="AI29" s="41">
        <f t="shared" si="12"/>
        <v>0</v>
      </c>
      <c r="AJ29" s="41">
        <f t="shared" si="12"/>
        <v>4</v>
      </c>
      <c r="AK29" s="41">
        <f t="shared" si="12"/>
        <v>4</v>
      </c>
      <c r="AL29" s="41">
        <f t="shared" si="12"/>
        <v>4</v>
      </c>
      <c r="AM29" s="41">
        <f t="shared" si="12"/>
        <v>4</v>
      </c>
      <c r="AN29" s="41">
        <v>0</v>
      </c>
      <c r="AO29" s="41">
        <f t="shared" si="12"/>
        <v>0</v>
      </c>
      <c r="AP29" s="41">
        <f t="shared" si="12"/>
        <v>0</v>
      </c>
      <c r="AQ29" s="41">
        <f t="shared" si="12"/>
        <v>0</v>
      </c>
      <c r="AR29" s="41">
        <f>AR31</f>
        <v>4</v>
      </c>
      <c r="AS29" s="41">
        <f t="shared" si="12"/>
        <v>4</v>
      </c>
      <c r="AT29" s="41">
        <f t="shared" si="12"/>
        <v>4</v>
      </c>
      <c r="AU29" s="41">
        <f t="shared" si="12"/>
        <v>4</v>
      </c>
      <c r="AV29" s="353">
        <f>AV31</f>
        <v>4</v>
      </c>
      <c r="AW29" s="370">
        <f>AW31</f>
        <v>4</v>
      </c>
      <c r="AX29" s="369">
        <f>SUM(Y29:AW29)</f>
        <v>72</v>
      </c>
      <c r="AY29" s="379">
        <f t="shared" si="5"/>
        <v>102</v>
      </c>
      <c r="AZ29" s="128"/>
      <c r="BA29" s="128"/>
      <c r="BB29" s="128"/>
      <c r="BC29" s="128"/>
      <c r="BD29" s="128"/>
      <c r="BE29" s="128"/>
      <c r="BF29" s="128"/>
      <c r="BG29" s="135"/>
      <c r="BH29" s="139"/>
      <c r="BI29" s="138"/>
    </row>
    <row r="30" spans="1:61" ht="18" customHeight="1" thickBot="1">
      <c r="A30" s="490"/>
      <c r="B30" s="454"/>
      <c r="C30" s="477"/>
      <c r="D30" s="42" t="s">
        <v>19</v>
      </c>
      <c r="E30" s="40">
        <f>E32</f>
        <v>0</v>
      </c>
      <c r="F30" s="40">
        <f aca="true" t="shared" si="13" ref="F30:V30">F32</f>
        <v>0</v>
      </c>
      <c r="G30" s="40">
        <f t="shared" si="13"/>
        <v>0</v>
      </c>
      <c r="H30" s="40">
        <f t="shared" si="13"/>
        <v>1</v>
      </c>
      <c r="I30" s="40">
        <f t="shared" si="13"/>
        <v>0</v>
      </c>
      <c r="J30" s="40">
        <f t="shared" si="13"/>
        <v>0</v>
      </c>
      <c r="K30" s="40">
        <f t="shared" si="13"/>
        <v>0</v>
      </c>
      <c r="L30" s="40">
        <f t="shared" si="13"/>
        <v>0</v>
      </c>
      <c r="M30" s="40">
        <f t="shared" si="13"/>
        <v>0</v>
      </c>
      <c r="N30" s="40">
        <f t="shared" si="13"/>
        <v>1</v>
      </c>
      <c r="O30" s="40">
        <f t="shared" si="13"/>
        <v>0</v>
      </c>
      <c r="P30" s="40">
        <f t="shared" si="13"/>
        <v>0</v>
      </c>
      <c r="Q30" s="40">
        <f t="shared" si="13"/>
        <v>0</v>
      </c>
      <c r="R30" s="40">
        <f t="shared" si="13"/>
        <v>0</v>
      </c>
      <c r="S30" s="40">
        <f t="shared" si="13"/>
        <v>0</v>
      </c>
      <c r="T30" s="40">
        <f t="shared" si="13"/>
        <v>0</v>
      </c>
      <c r="U30" s="40">
        <f t="shared" si="13"/>
        <v>0</v>
      </c>
      <c r="V30" s="156">
        <f t="shared" si="13"/>
        <v>2</v>
      </c>
      <c r="W30" s="127"/>
      <c r="X30" s="131"/>
      <c r="Y30" s="41">
        <f>Y32</f>
        <v>0</v>
      </c>
      <c r="Z30" s="41">
        <f aca="true" t="shared" si="14" ref="Z30:AU30">Z32</f>
        <v>1</v>
      </c>
      <c r="AA30" s="41">
        <f t="shared" si="14"/>
        <v>0</v>
      </c>
      <c r="AB30" s="41">
        <f t="shared" si="14"/>
        <v>0</v>
      </c>
      <c r="AC30" s="41">
        <f t="shared" si="14"/>
        <v>0</v>
      </c>
      <c r="AD30" s="41">
        <f t="shared" si="14"/>
        <v>0</v>
      </c>
      <c r="AE30" s="41">
        <f t="shared" si="14"/>
        <v>0</v>
      </c>
      <c r="AF30" s="41">
        <f t="shared" si="14"/>
        <v>1</v>
      </c>
      <c r="AG30" s="41">
        <f t="shared" si="14"/>
        <v>0</v>
      </c>
      <c r="AH30" s="41">
        <f t="shared" si="14"/>
        <v>0</v>
      </c>
      <c r="AI30" s="41">
        <f t="shared" si="14"/>
        <v>0</v>
      </c>
      <c r="AJ30" s="41">
        <f t="shared" si="14"/>
        <v>0</v>
      </c>
      <c r="AK30" s="41">
        <f t="shared" si="14"/>
        <v>1</v>
      </c>
      <c r="AL30" s="41">
        <f t="shared" si="14"/>
        <v>0</v>
      </c>
      <c r="AM30" s="41">
        <f t="shared" si="14"/>
        <v>0</v>
      </c>
      <c r="AN30" s="41">
        <f t="shared" si="14"/>
        <v>0</v>
      </c>
      <c r="AO30" s="41">
        <f t="shared" si="14"/>
        <v>0</v>
      </c>
      <c r="AP30" s="41">
        <f t="shared" si="14"/>
        <v>0</v>
      </c>
      <c r="AQ30" s="41">
        <f t="shared" si="14"/>
        <v>0</v>
      </c>
      <c r="AR30" s="41">
        <f>AR32</f>
        <v>0</v>
      </c>
      <c r="AS30" s="41">
        <f t="shared" si="14"/>
        <v>0</v>
      </c>
      <c r="AT30" s="41">
        <f t="shared" si="14"/>
        <v>1</v>
      </c>
      <c r="AU30" s="41">
        <f t="shared" si="14"/>
        <v>0</v>
      </c>
      <c r="AV30" s="353">
        <f>AV32</f>
        <v>0</v>
      </c>
      <c r="AW30" s="370">
        <f>AW32</f>
        <v>0</v>
      </c>
      <c r="AX30" s="369">
        <f t="shared" si="4"/>
        <v>4</v>
      </c>
      <c r="AY30" s="379">
        <f t="shared" si="5"/>
        <v>6</v>
      </c>
      <c r="AZ30" s="128"/>
      <c r="BA30" s="128"/>
      <c r="BB30" s="128"/>
      <c r="BC30" s="128"/>
      <c r="BD30" s="128"/>
      <c r="BE30" s="128"/>
      <c r="BF30" s="128"/>
      <c r="BG30" s="135"/>
      <c r="BH30" s="139"/>
      <c r="BI30" s="138"/>
    </row>
    <row r="31" spans="1:61" ht="18" customHeight="1" thickBot="1" thickTop="1">
      <c r="A31" s="490"/>
      <c r="B31" s="471" t="s">
        <v>55</v>
      </c>
      <c r="C31" s="451" t="s">
        <v>129</v>
      </c>
      <c r="D31" s="49" t="s">
        <v>18</v>
      </c>
      <c r="E31" s="137">
        <v>2</v>
      </c>
      <c r="F31" s="137">
        <v>2</v>
      </c>
      <c r="G31" s="137">
        <v>2</v>
      </c>
      <c r="H31" s="137">
        <v>2</v>
      </c>
      <c r="I31" s="137">
        <v>2</v>
      </c>
      <c r="J31" s="322"/>
      <c r="K31" s="322"/>
      <c r="L31" s="137">
        <v>2</v>
      </c>
      <c r="M31" s="137">
        <v>2</v>
      </c>
      <c r="N31" s="137">
        <v>2</v>
      </c>
      <c r="O31" s="137">
        <v>2</v>
      </c>
      <c r="P31" s="137">
        <v>2</v>
      </c>
      <c r="Q31" s="137">
        <v>2</v>
      </c>
      <c r="R31" s="137">
        <v>2</v>
      </c>
      <c r="S31" s="137">
        <v>2</v>
      </c>
      <c r="T31" s="137">
        <v>2</v>
      </c>
      <c r="U31" s="137">
        <v>2</v>
      </c>
      <c r="V31" s="156">
        <f aca="true" t="shared" si="15" ref="V31:V46">SUM(E31:U31)</f>
        <v>30</v>
      </c>
      <c r="W31" s="127"/>
      <c r="X31" s="131"/>
      <c r="Y31" s="65">
        <v>4</v>
      </c>
      <c r="Z31" s="65">
        <v>4</v>
      </c>
      <c r="AA31" s="65">
        <v>4</v>
      </c>
      <c r="AB31" s="65">
        <v>2</v>
      </c>
      <c r="AC31" s="65">
        <v>4</v>
      </c>
      <c r="AD31" s="65">
        <v>2</v>
      </c>
      <c r="AE31" s="65">
        <v>4</v>
      </c>
      <c r="AF31" s="65">
        <v>4</v>
      </c>
      <c r="AG31" s="65">
        <v>4</v>
      </c>
      <c r="AH31" s="325"/>
      <c r="AI31" s="325"/>
      <c r="AJ31" s="65">
        <v>4</v>
      </c>
      <c r="AK31" s="65">
        <v>4</v>
      </c>
      <c r="AL31" s="65">
        <v>4</v>
      </c>
      <c r="AM31" s="63">
        <v>4</v>
      </c>
      <c r="AN31" s="328"/>
      <c r="AO31" s="328"/>
      <c r="AP31" s="301"/>
      <c r="AQ31" s="301"/>
      <c r="AR31" s="65">
        <v>4</v>
      </c>
      <c r="AS31" s="65">
        <v>4</v>
      </c>
      <c r="AT31" s="65">
        <v>4</v>
      </c>
      <c r="AU31" s="65">
        <v>4</v>
      </c>
      <c r="AV31" s="368">
        <v>4</v>
      </c>
      <c r="AW31" s="373">
        <v>4</v>
      </c>
      <c r="AX31" s="369">
        <f t="shared" si="4"/>
        <v>72</v>
      </c>
      <c r="AY31" s="379">
        <f>AX31+V31</f>
        <v>102</v>
      </c>
      <c r="AZ31" s="128"/>
      <c r="BA31" s="128"/>
      <c r="BB31" s="128"/>
      <c r="BC31" s="128"/>
      <c r="BD31" s="128"/>
      <c r="BE31" s="128"/>
      <c r="BF31" s="128"/>
      <c r="BG31" s="135"/>
      <c r="BH31" s="139"/>
      <c r="BI31" s="138"/>
    </row>
    <row r="32" spans="1:61" ht="18" customHeight="1" thickBot="1">
      <c r="A32" s="490"/>
      <c r="B32" s="472"/>
      <c r="C32" s="457"/>
      <c r="D32" s="50" t="s">
        <v>19</v>
      </c>
      <c r="E32" s="137"/>
      <c r="F32" s="137"/>
      <c r="G32" s="137"/>
      <c r="H32" s="137">
        <v>1</v>
      </c>
      <c r="I32" s="137"/>
      <c r="J32" s="322"/>
      <c r="K32" s="322"/>
      <c r="L32" s="137"/>
      <c r="M32" s="137"/>
      <c r="N32" s="137">
        <v>1</v>
      </c>
      <c r="O32" s="137"/>
      <c r="P32" s="137"/>
      <c r="Q32" s="137"/>
      <c r="R32" s="137"/>
      <c r="S32" s="137"/>
      <c r="T32" s="137"/>
      <c r="U32" s="137"/>
      <c r="V32" s="156">
        <f t="shared" si="15"/>
        <v>2</v>
      </c>
      <c r="W32" s="127"/>
      <c r="X32" s="131"/>
      <c r="Y32" s="65">
        <v>0</v>
      </c>
      <c r="Z32" s="65">
        <v>1</v>
      </c>
      <c r="AA32" s="65"/>
      <c r="AB32" s="65"/>
      <c r="AC32" s="65"/>
      <c r="AD32" s="65"/>
      <c r="AE32" s="65"/>
      <c r="AF32" s="65">
        <v>1</v>
      </c>
      <c r="AG32" s="65"/>
      <c r="AH32" s="325"/>
      <c r="AI32" s="325"/>
      <c r="AJ32" s="65"/>
      <c r="AK32" s="65">
        <v>1</v>
      </c>
      <c r="AL32" s="65"/>
      <c r="AM32" s="63"/>
      <c r="AN32" s="328"/>
      <c r="AO32" s="328"/>
      <c r="AP32" s="301"/>
      <c r="AQ32" s="301"/>
      <c r="AR32" s="65"/>
      <c r="AS32" s="65"/>
      <c r="AT32" s="65">
        <v>1</v>
      </c>
      <c r="AU32" s="65"/>
      <c r="AV32" s="368"/>
      <c r="AW32" s="373"/>
      <c r="AX32" s="369">
        <f t="shared" si="4"/>
        <v>4</v>
      </c>
      <c r="AY32" s="379">
        <f t="shared" si="5"/>
        <v>6</v>
      </c>
      <c r="AZ32" s="128"/>
      <c r="BA32" s="128"/>
      <c r="BB32" s="128"/>
      <c r="BC32" s="128"/>
      <c r="BD32" s="128"/>
      <c r="BE32" s="128"/>
      <c r="BF32" s="128"/>
      <c r="BG32" s="135"/>
      <c r="BH32" s="139"/>
      <c r="BI32" s="138"/>
    </row>
    <row r="33" spans="1:61" s="122" customFormat="1" ht="18" customHeight="1" thickBot="1" thickTop="1">
      <c r="A33" s="490"/>
      <c r="B33" s="455" t="s">
        <v>131</v>
      </c>
      <c r="C33" s="458" t="s">
        <v>130</v>
      </c>
      <c r="D33" s="119" t="s">
        <v>18</v>
      </c>
      <c r="E33" s="120">
        <f>E35+E37+E39+E41+E43+E45</f>
        <v>18</v>
      </c>
      <c r="F33" s="120">
        <f aca="true" t="shared" si="16" ref="F33:V33">F35+F37+F39+F41+F43+F45</f>
        <v>16</v>
      </c>
      <c r="G33" s="120">
        <f t="shared" si="16"/>
        <v>18</v>
      </c>
      <c r="H33" s="120">
        <f t="shared" si="16"/>
        <v>16</v>
      </c>
      <c r="I33" s="120">
        <f t="shared" si="16"/>
        <v>18</v>
      </c>
      <c r="J33" s="120">
        <f t="shared" si="16"/>
        <v>0</v>
      </c>
      <c r="K33" s="120">
        <f t="shared" si="16"/>
        <v>0</v>
      </c>
      <c r="L33" s="120">
        <f t="shared" si="16"/>
        <v>16</v>
      </c>
      <c r="M33" s="120">
        <f t="shared" si="16"/>
        <v>20</v>
      </c>
      <c r="N33" s="120">
        <f t="shared" si="16"/>
        <v>18</v>
      </c>
      <c r="O33" s="120">
        <f t="shared" si="16"/>
        <v>18</v>
      </c>
      <c r="P33" s="120">
        <f t="shared" si="16"/>
        <v>16</v>
      </c>
      <c r="Q33" s="120">
        <f t="shared" si="16"/>
        <v>18</v>
      </c>
      <c r="R33" s="120">
        <f t="shared" si="16"/>
        <v>18</v>
      </c>
      <c r="S33" s="120">
        <f t="shared" si="16"/>
        <v>18</v>
      </c>
      <c r="T33" s="120">
        <f t="shared" si="16"/>
        <v>16</v>
      </c>
      <c r="U33" s="120">
        <f t="shared" si="16"/>
        <v>16</v>
      </c>
      <c r="V33" s="156">
        <f t="shared" si="16"/>
        <v>260</v>
      </c>
      <c r="W33" s="127"/>
      <c r="X33" s="131"/>
      <c r="Y33" s="121">
        <f>Y35+Y37+Y39+Y41+Y43+Y45</f>
        <v>6</v>
      </c>
      <c r="Z33" s="121">
        <f aca="true" t="shared" si="17" ref="Z33:AU33">Z35+Z37+Z39+Z41+Z43+Z45</f>
        <v>6</v>
      </c>
      <c r="AA33" s="121">
        <f t="shared" si="17"/>
        <v>6</v>
      </c>
      <c r="AB33" s="121">
        <f t="shared" si="17"/>
        <v>8</v>
      </c>
      <c r="AC33" s="121">
        <f t="shared" si="17"/>
        <v>10</v>
      </c>
      <c r="AD33" s="121">
        <f t="shared" si="17"/>
        <v>8</v>
      </c>
      <c r="AE33" s="121">
        <f t="shared" si="17"/>
        <v>10</v>
      </c>
      <c r="AF33" s="121">
        <f t="shared" si="17"/>
        <v>6</v>
      </c>
      <c r="AG33" s="121">
        <f t="shared" si="17"/>
        <v>10</v>
      </c>
      <c r="AH33" s="121">
        <f t="shared" si="17"/>
        <v>0</v>
      </c>
      <c r="AI33" s="121">
        <f t="shared" si="17"/>
        <v>0</v>
      </c>
      <c r="AJ33" s="121">
        <f t="shared" si="17"/>
        <v>8</v>
      </c>
      <c r="AK33" s="121">
        <f t="shared" si="17"/>
        <v>10</v>
      </c>
      <c r="AL33" s="121">
        <f t="shared" si="17"/>
        <v>8</v>
      </c>
      <c r="AM33" s="121">
        <f t="shared" si="17"/>
        <v>10</v>
      </c>
      <c r="AN33" s="121">
        <v>0</v>
      </c>
      <c r="AO33" s="121">
        <f t="shared" si="17"/>
        <v>0</v>
      </c>
      <c r="AP33" s="121">
        <f t="shared" si="17"/>
        <v>0</v>
      </c>
      <c r="AQ33" s="121">
        <f t="shared" si="17"/>
        <v>0</v>
      </c>
      <c r="AR33" s="121">
        <f>AR35+AR37+AR39+AR41+AR43+AR45</f>
        <v>8</v>
      </c>
      <c r="AS33" s="121">
        <f t="shared" si="17"/>
        <v>8</v>
      </c>
      <c r="AT33" s="121">
        <f t="shared" si="17"/>
        <v>6</v>
      </c>
      <c r="AU33" s="121">
        <f t="shared" si="17"/>
        <v>6</v>
      </c>
      <c r="AV33" s="353">
        <f>AV35+AV37+AV39+AV41+AV43+AV45</f>
        <v>8</v>
      </c>
      <c r="AW33" s="370">
        <f>AW35+AW37+AW39+AW41+AW43+AW45</f>
        <v>6</v>
      </c>
      <c r="AX33" s="369">
        <f t="shared" si="4"/>
        <v>148</v>
      </c>
      <c r="AY33" s="379">
        <f t="shared" si="5"/>
        <v>408</v>
      </c>
      <c r="AZ33" s="128"/>
      <c r="BA33" s="128"/>
      <c r="BB33" s="128"/>
      <c r="BC33" s="128"/>
      <c r="BD33" s="128"/>
      <c r="BE33" s="128"/>
      <c r="BF33" s="128"/>
      <c r="BG33" s="135"/>
      <c r="BH33" s="139"/>
      <c r="BI33" s="138"/>
    </row>
    <row r="34" spans="1:61" s="122" customFormat="1" ht="18" customHeight="1" thickBot="1">
      <c r="A34" s="490"/>
      <c r="B34" s="456"/>
      <c r="C34" s="459"/>
      <c r="D34" s="123" t="s">
        <v>19</v>
      </c>
      <c r="E34" s="120">
        <f>E36+E38+E40+E42+E44+E46</f>
        <v>2</v>
      </c>
      <c r="F34" s="120">
        <f aca="true" t="shared" si="18" ref="F34:V34">F36+F38+F40+F42+F44+F46</f>
        <v>3</v>
      </c>
      <c r="G34" s="120">
        <f t="shared" si="18"/>
        <v>3</v>
      </c>
      <c r="H34" s="120">
        <f t="shared" si="18"/>
        <v>3</v>
      </c>
      <c r="I34" s="120">
        <f t="shared" si="18"/>
        <v>2</v>
      </c>
      <c r="J34" s="120">
        <f t="shared" si="18"/>
        <v>0</v>
      </c>
      <c r="K34" s="120">
        <f t="shared" si="18"/>
        <v>0</v>
      </c>
      <c r="L34" s="120">
        <f t="shared" si="18"/>
        <v>2</v>
      </c>
      <c r="M34" s="120">
        <f t="shared" si="18"/>
        <v>2</v>
      </c>
      <c r="N34" s="120">
        <f t="shared" si="18"/>
        <v>3</v>
      </c>
      <c r="O34" s="120">
        <f t="shared" si="18"/>
        <v>3</v>
      </c>
      <c r="P34" s="120">
        <f t="shared" si="18"/>
        <v>3</v>
      </c>
      <c r="Q34" s="120">
        <f t="shared" si="18"/>
        <v>3</v>
      </c>
      <c r="R34" s="120">
        <f t="shared" si="18"/>
        <v>3</v>
      </c>
      <c r="S34" s="120">
        <f t="shared" si="18"/>
        <v>3</v>
      </c>
      <c r="T34" s="120">
        <f t="shared" si="18"/>
        <v>2</v>
      </c>
      <c r="U34" s="120">
        <f t="shared" si="18"/>
        <v>3</v>
      </c>
      <c r="V34" s="156">
        <f t="shared" si="18"/>
        <v>40</v>
      </c>
      <c r="W34" s="127"/>
      <c r="X34" s="131"/>
      <c r="Y34" s="121">
        <f>Y36+Y38+Y40+Y42+Y44+Y46</f>
        <v>1</v>
      </c>
      <c r="Z34" s="121">
        <f aca="true" t="shared" si="19" ref="Z34:AU34">Z36+Z38+Z40+Z42+Z44+Z46</f>
        <v>1</v>
      </c>
      <c r="AA34" s="121">
        <f t="shared" si="19"/>
        <v>2</v>
      </c>
      <c r="AB34" s="121">
        <f t="shared" si="19"/>
        <v>0</v>
      </c>
      <c r="AC34" s="121">
        <f t="shared" si="19"/>
        <v>0</v>
      </c>
      <c r="AD34" s="121">
        <f t="shared" si="19"/>
        <v>0</v>
      </c>
      <c r="AE34" s="121">
        <f t="shared" si="19"/>
        <v>0</v>
      </c>
      <c r="AF34" s="121">
        <f t="shared" si="19"/>
        <v>1</v>
      </c>
      <c r="AG34" s="121">
        <f t="shared" si="19"/>
        <v>1</v>
      </c>
      <c r="AH34" s="121">
        <f t="shared" si="19"/>
        <v>0</v>
      </c>
      <c r="AI34" s="121">
        <f t="shared" si="19"/>
        <v>0</v>
      </c>
      <c r="AJ34" s="121">
        <f t="shared" si="19"/>
        <v>3</v>
      </c>
      <c r="AK34" s="121">
        <f t="shared" si="19"/>
        <v>1</v>
      </c>
      <c r="AL34" s="121">
        <f t="shared" si="19"/>
        <v>2</v>
      </c>
      <c r="AM34" s="121">
        <f t="shared" si="19"/>
        <v>0</v>
      </c>
      <c r="AN34" s="121">
        <v>0</v>
      </c>
      <c r="AO34" s="121">
        <f t="shared" si="19"/>
        <v>0</v>
      </c>
      <c r="AP34" s="121">
        <f t="shared" si="19"/>
        <v>0</v>
      </c>
      <c r="AQ34" s="121">
        <f t="shared" si="19"/>
        <v>0</v>
      </c>
      <c r="AR34" s="121">
        <f>AR36+AR38+AR40+AR42+AR44+AR46</f>
        <v>2</v>
      </c>
      <c r="AS34" s="121">
        <f t="shared" si="19"/>
        <v>1</v>
      </c>
      <c r="AT34" s="121">
        <f t="shared" si="19"/>
        <v>1</v>
      </c>
      <c r="AU34" s="121">
        <f t="shared" si="19"/>
        <v>2</v>
      </c>
      <c r="AV34" s="353">
        <f>AV36+AV38+AV40+AV42+AV44+AV46</f>
        <v>2</v>
      </c>
      <c r="AW34" s="370">
        <f>AW36+AW38+AW40+AW42+AW44+AW46</f>
        <v>2</v>
      </c>
      <c r="AX34" s="369">
        <f t="shared" si="4"/>
        <v>22</v>
      </c>
      <c r="AY34" s="379">
        <f t="shared" si="5"/>
        <v>62</v>
      </c>
      <c r="AZ34" s="128"/>
      <c r="BA34" s="128"/>
      <c r="BB34" s="128"/>
      <c r="BC34" s="128"/>
      <c r="BD34" s="128"/>
      <c r="BE34" s="128"/>
      <c r="BF34" s="128"/>
      <c r="BG34" s="135"/>
      <c r="BH34" s="139"/>
      <c r="BI34" s="138"/>
    </row>
    <row r="35" spans="1:61" ht="18" customHeight="1" thickBot="1" thickTop="1">
      <c r="A35" s="490"/>
      <c r="B35" s="471" t="s">
        <v>64</v>
      </c>
      <c r="C35" s="451" t="s">
        <v>196</v>
      </c>
      <c r="D35" s="12" t="s">
        <v>18</v>
      </c>
      <c r="E35" s="24">
        <v>0</v>
      </c>
      <c r="F35" s="24"/>
      <c r="G35" s="24"/>
      <c r="H35" s="63"/>
      <c r="I35" s="63"/>
      <c r="J35" s="323"/>
      <c r="K35" s="323"/>
      <c r="L35" s="63"/>
      <c r="M35" s="24"/>
      <c r="N35" s="63"/>
      <c r="O35" s="63"/>
      <c r="P35" s="63"/>
      <c r="Q35" s="24"/>
      <c r="R35" s="24"/>
      <c r="S35" s="24"/>
      <c r="T35" s="24"/>
      <c r="U35" s="24"/>
      <c r="V35" s="156">
        <f t="shared" si="15"/>
        <v>0</v>
      </c>
      <c r="W35" s="127"/>
      <c r="X35" s="131"/>
      <c r="Y35" s="65">
        <v>2</v>
      </c>
      <c r="Z35" s="65">
        <v>2</v>
      </c>
      <c r="AA35" s="65">
        <v>4</v>
      </c>
      <c r="AB35" s="65">
        <v>4</v>
      </c>
      <c r="AC35" s="65">
        <v>4</v>
      </c>
      <c r="AD35" s="65">
        <v>4</v>
      </c>
      <c r="AE35" s="65">
        <v>4</v>
      </c>
      <c r="AF35" s="65">
        <v>2</v>
      </c>
      <c r="AG35" s="65">
        <v>4</v>
      </c>
      <c r="AH35" s="325"/>
      <c r="AI35" s="325"/>
      <c r="AJ35" s="65">
        <v>4</v>
      </c>
      <c r="AK35" s="65">
        <v>4</v>
      </c>
      <c r="AL35" s="65">
        <v>4</v>
      </c>
      <c r="AM35" s="63">
        <v>4</v>
      </c>
      <c r="AN35" s="278"/>
      <c r="AO35" s="278"/>
      <c r="AP35" s="301"/>
      <c r="AQ35" s="301"/>
      <c r="AR35" s="65">
        <v>4</v>
      </c>
      <c r="AS35" s="65">
        <v>2</v>
      </c>
      <c r="AT35" s="65">
        <v>2</v>
      </c>
      <c r="AU35" s="65">
        <v>2</v>
      </c>
      <c r="AV35" s="368">
        <v>4</v>
      </c>
      <c r="AW35" s="373">
        <v>2</v>
      </c>
      <c r="AX35" s="369">
        <f t="shared" si="4"/>
        <v>62</v>
      </c>
      <c r="AY35" s="379">
        <f t="shared" si="5"/>
        <v>62</v>
      </c>
      <c r="AZ35" s="128"/>
      <c r="BA35" s="128"/>
      <c r="BB35" s="128"/>
      <c r="BC35" s="128"/>
      <c r="BD35" s="128"/>
      <c r="BE35" s="128"/>
      <c r="BF35" s="128"/>
      <c r="BG35" s="135"/>
      <c r="BH35" s="139"/>
      <c r="BI35" s="138"/>
    </row>
    <row r="36" spans="1:61" ht="18" customHeight="1" thickBot="1">
      <c r="A36" s="490"/>
      <c r="B36" s="472"/>
      <c r="C36" s="452"/>
      <c r="D36" s="37" t="s">
        <v>19</v>
      </c>
      <c r="E36" s="24">
        <v>0</v>
      </c>
      <c r="F36" s="24"/>
      <c r="G36" s="24"/>
      <c r="H36" s="24"/>
      <c r="I36" s="63"/>
      <c r="J36" s="323"/>
      <c r="K36" s="323"/>
      <c r="L36" s="63"/>
      <c r="M36" s="24"/>
      <c r="N36" s="63"/>
      <c r="O36" s="63"/>
      <c r="P36" s="63"/>
      <c r="Q36" s="24"/>
      <c r="R36" s="24"/>
      <c r="S36" s="24"/>
      <c r="T36" s="24"/>
      <c r="U36" s="24"/>
      <c r="V36" s="156">
        <f t="shared" si="15"/>
        <v>0</v>
      </c>
      <c r="W36" s="127"/>
      <c r="X36" s="131"/>
      <c r="Y36" s="65">
        <v>0</v>
      </c>
      <c r="Z36" s="65">
        <v>1</v>
      </c>
      <c r="AA36" s="65">
        <v>1</v>
      </c>
      <c r="AB36" s="65"/>
      <c r="AC36" s="65"/>
      <c r="AD36" s="65"/>
      <c r="AE36" s="65"/>
      <c r="AF36" s="65">
        <v>1</v>
      </c>
      <c r="AG36" s="65"/>
      <c r="AH36" s="325"/>
      <c r="AI36" s="325"/>
      <c r="AJ36" s="65">
        <v>1</v>
      </c>
      <c r="AK36" s="65">
        <v>1</v>
      </c>
      <c r="AL36" s="65">
        <v>1</v>
      </c>
      <c r="AM36" s="63"/>
      <c r="AN36" s="278"/>
      <c r="AO36" s="278"/>
      <c r="AP36" s="301"/>
      <c r="AQ36" s="301"/>
      <c r="AR36" s="65">
        <v>1</v>
      </c>
      <c r="AS36" s="65"/>
      <c r="AT36" s="65"/>
      <c r="AU36" s="65">
        <v>1</v>
      </c>
      <c r="AV36" s="368">
        <v>1</v>
      </c>
      <c r="AW36" s="373">
        <v>1</v>
      </c>
      <c r="AX36" s="369">
        <f t="shared" si="4"/>
        <v>10</v>
      </c>
      <c r="AY36" s="379">
        <f t="shared" si="5"/>
        <v>10</v>
      </c>
      <c r="AZ36" s="128"/>
      <c r="BA36" s="128"/>
      <c r="BB36" s="128"/>
      <c r="BC36" s="128"/>
      <c r="BD36" s="128"/>
      <c r="BE36" s="128"/>
      <c r="BF36" s="128"/>
      <c r="BG36" s="135"/>
      <c r="BH36" s="139"/>
      <c r="BI36" s="138"/>
    </row>
    <row r="37" spans="1:61" ht="18" customHeight="1" thickBot="1" thickTop="1">
      <c r="A37" s="490"/>
      <c r="B37" s="471" t="s">
        <v>73</v>
      </c>
      <c r="C37" s="451" t="s">
        <v>197</v>
      </c>
      <c r="D37" s="12" t="s">
        <v>18</v>
      </c>
      <c r="E37" s="24">
        <v>8</v>
      </c>
      <c r="F37" s="24">
        <v>6</v>
      </c>
      <c r="G37" s="24">
        <v>8</v>
      </c>
      <c r="H37" s="63">
        <v>6</v>
      </c>
      <c r="I37" s="63">
        <v>8</v>
      </c>
      <c r="J37" s="323"/>
      <c r="K37" s="323"/>
      <c r="L37" s="63">
        <v>6</v>
      </c>
      <c r="M37" s="24">
        <v>8</v>
      </c>
      <c r="N37" s="63">
        <v>6</v>
      </c>
      <c r="O37" s="63">
        <v>8</v>
      </c>
      <c r="P37" s="63">
        <v>6</v>
      </c>
      <c r="Q37" s="24">
        <v>8</v>
      </c>
      <c r="R37" s="24">
        <v>6</v>
      </c>
      <c r="S37" s="24">
        <v>6</v>
      </c>
      <c r="T37" s="24">
        <v>6</v>
      </c>
      <c r="U37" s="24">
        <v>8</v>
      </c>
      <c r="V37" s="156">
        <f t="shared" si="15"/>
        <v>104</v>
      </c>
      <c r="W37" s="127"/>
      <c r="X37" s="131"/>
      <c r="Y37" s="65">
        <v>4</v>
      </c>
      <c r="Z37" s="65">
        <v>4</v>
      </c>
      <c r="AA37" s="65">
        <v>2</v>
      </c>
      <c r="AB37" s="65">
        <v>4</v>
      </c>
      <c r="AC37" s="65">
        <v>6</v>
      </c>
      <c r="AD37" s="65">
        <v>4</v>
      </c>
      <c r="AE37" s="65">
        <v>6</v>
      </c>
      <c r="AF37" s="65">
        <v>4</v>
      </c>
      <c r="AG37" s="65">
        <v>6</v>
      </c>
      <c r="AH37" s="325"/>
      <c r="AI37" s="325"/>
      <c r="AJ37" s="65">
        <v>4</v>
      </c>
      <c r="AK37" s="65">
        <v>6</v>
      </c>
      <c r="AL37" s="65">
        <v>4</v>
      </c>
      <c r="AM37" s="63">
        <v>6</v>
      </c>
      <c r="AN37" s="278"/>
      <c r="AO37" s="278"/>
      <c r="AP37" s="301"/>
      <c r="AQ37" s="301"/>
      <c r="AR37" s="65">
        <v>4</v>
      </c>
      <c r="AS37" s="65">
        <v>6</v>
      </c>
      <c r="AT37" s="65">
        <v>4</v>
      </c>
      <c r="AU37" s="65">
        <v>4</v>
      </c>
      <c r="AV37" s="368">
        <v>4</v>
      </c>
      <c r="AW37" s="373">
        <v>4</v>
      </c>
      <c r="AX37" s="369">
        <f t="shared" si="4"/>
        <v>86</v>
      </c>
      <c r="AY37" s="379">
        <f t="shared" si="5"/>
        <v>190</v>
      </c>
      <c r="AZ37" s="128"/>
      <c r="BA37" s="128"/>
      <c r="BB37" s="128"/>
      <c r="BC37" s="128"/>
      <c r="BD37" s="128"/>
      <c r="BE37" s="128"/>
      <c r="BF37" s="128"/>
      <c r="BG37" s="135"/>
      <c r="BH37" s="139"/>
      <c r="BI37" s="138"/>
    </row>
    <row r="38" spans="1:61" ht="18" customHeight="1" thickBot="1">
      <c r="A38" s="490"/>
      <c r="B38" s="472"/>
      <c r="C38" s="452"/>
      <c r="D38" s="37" t="s">
        <v>19</v>
      </c>
      <c r="E38" s="24">
        <v>1</v>
      </c>
      <c r="F38" s="24">
        <v>1</v>
      </c>
      <c r="G38" s="24">
        <v>1</v>
      </c>
      <c r="H38" s="24">
        <v>1</v>
      </c>
      <c r="I38" s="63">
        <v>1</v>
      </c>
      <c r="J38" s="323"/>
      <c r="K38" s="323"/>
      <c r="L38" s="63">
        <v>1</v>
      </c>
      <c r="M38" s="24">
        <v>1</v>
      </c>
      <c r="N38" s="63">
        <v>1</v>
      </c>
      <c r="O38" s="63">
        <v>1</v>
      </c>
      <c r="P38" s="63">
        <v>1</v>
      </c>
      <c r="Q38" s="24">
        <v>1</v>
      </c>
      <c r="R38" s="24">
        <v>1</v>
      </c>
      <c r="S38" s="24">
        <v>2</v>
      </c>
      <c r="T38" s="24">
        <v>1</v>
      </c>
      <c r="U38" s="24">
        <v>1</v>
      </c>
      <c r="V38" s="156">
        <f t="shared" si="15"/>
        <v>16</v>
      </c>
      <c r="W38" s="127"/>
      <c r="X38" s="131"/>
      <c r="Y38" s="65">
        <v>1</v>
      </c>
      <c r="Z38" s="65"/>
      <c r="AA38" s="65">
        <v>1</v>
      </c>
      <c r="AB38" s="65"/>
      <c r="AC38" s="65"/>
      <c r="AD38" s="65"/>
      <c r="AE38" s="65"/>
      <c r="AF38" s="65"/>
      <c r="AG38" s="65">
        <v>1</v>
      </c>
      <c r="AH38" s="325"/>
      <c r="AI38" s="325"/>
      <c r="AJ38" s="65">
        <v>2</v>
      </c>
      <c r="AK38" s="65"/>
      <c r="AL38" s="65">
        <v>1</v>
      </c>
      <c r="AM38" s="63"/>
      <c r="AN38" s="278"/>
      <c r="AO38" s="278"/>
      <c r="AP38" s="301"/>
      <c r="AQ38" s="301"/>
      <c r="AR38" s="65">
        <v>1</v>
      </c>
      <c r="AS38" s="65">
        <v>1</v>
      </c>
      <c r="AT38" s="65">
        <v>1</v>
      </c>
      <c r="AU38" s="65">
        <v>1</v>
      </c>
      <c r="AV38" s="368">
        <v>1</v>
      </c>
      <c r="AW38" s="373">
        <v>1</v>
      </c>
      <c r="AX38" s="369">
        <f t="shared" si="4"/>
        <v>12</v>
      </c>
      <c r="AY38" s="379">
        <f t="shared" si="5"/>
        <v>28</v>
      </c>
      <c r="AZ38" s="128"/>
      <c r="BA38" s="128"/>
      <c r="BB38" s="128"/>
      <c r="BC38" s="128"/>
      <c r="BD38" s="128"/>
      <c r="BE38" s="128"/>
      <c r="BF38" s="128"/>
      <c r="BG38" s="135"/>
      <c r="BH38" s="139"/>
      <c r="BI38" s="138"/>
    </row>
    <row r="39" spans="1:61" ht="18" customHeight="1" thickBot="1" thickTop="1">
      <c r="A39" s="490"/>
      <c r="B39" s="471" t="s">
        <v>132</v>
      </c>
      <c r="C39" s="451" t="s">
        <v>198</v>
      </c>
      <c r="D39" s="12" t="s">
        <v>18</v>
      </c>
      <c r="E39" s="24">
        <v>2</v>
      </c>
      <c r="F39" s="24">
        <v>2</v>
      </c>
      <c r="G39" s="24">
        <v>2</v>
      </c>
      <c r="H39" s="24">
        <v>2</v>
      </c>
      <c r="I39" s="63">
        <v>2</v>
      </c>
      <c r="J39" s="323"/>
      <c r="K39" s="323"/>
      <c r="L39" s="63">
        <v>2</v>
      </c>
      <c r="M39" s="24">
        <v>2</v>
      </c>
      <c r="N39" s="63">
        <v>2</v>
      </c>
      <c r="O39" s="63">
        <v>2</v>
      </c>
      <c r="P39" s="63">
        <v>2</v>
      </c>
      <c r="Q39" s="24">
        <v>2</v>
      </c>
      <c r="R39" s="24">
        <v>2</v>
      </c>
      <c r="S39" s="24">
        <v>2</v>
      </c>
      <c r="T39" s="24">
        <v>2</v>
      </c>
      <c r="U39" s="24"/>
      <c r="V39" s="156">
        <f t="shared" si="15"/>
        <v>28</v>
      </c>
      <c r="W39" s="127"/>
      <c r="X39" s="131"/>
      <c r="Y39" s="65">
        <v>0</v>
      </c>
      <c r="Z39" s="65"/>
      <c r="AA39" s="65"/>
      <c r="AB39" s="65"/>
      <c r="AC39" s="65"/>
      <c r="AD39" s="65"/>
      <c r="AE39" s="65"/>
      <c r="AF39" s="65"/>
      <c r="AG39" s="65"/>
      <c r="AH39" s="325"/>
      <c r="AI39" s="325"/>
      <c r="AJ39" s="65"/>
      <c r="AK39" s="65"/>
      <c r="AL39" s="65"/>
      <c r="AM39" s="63"/>
      <c r="AN39" s="278"/>
      <c r="AO39" s="278"/>
      <c r="AP39" s="301"/>
      <c r="AQ39" s="301"/>
      <c r="AR39" s="65"/>
      <c r="AS39" s="65"/>
      <c r="AT39" s="65"/>
      <c r="AU39" s="65"/>
      <c r="AV39" s="368"/>
      <c r="AW39" s="373"/>
      <c r="AX39" s="369">
        <f t="shared" si="4"/>
        <v>0</v>
      </c>
      <c r="AY39" s="379">
        <f t="shared" si="5"/>
        <v>28</v>
      </c>
      <c r="AZ39" s="128"/>
      <c r="BA39" s="128"/>
      <c r="BB39" s="128"/>
      <c r="BC39" s="128"/>
      <c r="BD39" s="128"/>
      <c r="BE39" s="128"/>
      <c r="BF39" s="128"/>
      <c r="BG39" s="135"/>
      <c r="BH39" s="139"/>
      <c r="BI39" s="138"/>
    </row>
    <row r="40" spans="1:61" ht="18" customHeight="1" thickBot="1">
      <c r="A40" s="490"/>
      <c r="B40" s="472"/>
      <c r="C40" s="452"/>
      <c r="D40" s="37" t="s">
        <v>19</v>
      </c>
      <c r="E40" s="24">
        <v>0</v>
      </c>
      <c r="F40" s="24">
        <v>1</v>
      </c>
      <c r="G40" s="24">
        <v>1</v>
      </c>
      <c r="H40" s="24">
        <v>1</v>
      </c>
      <c r="I40" s="63"/>
      <c r="J40" s="323"/>
      <c r="K40" s="323"/>
      <c r="L40" s="63"/>
      <c r="M40" s="24">
        <v>1</v>
      </c>
      <c r="N40" s="63"/>
      <c r="O40" s="63">
        <v>1</v>
      </c>
      <c r="P40" s="63">
        <v>1</v>
      </c>
      <c r="Q40" s="24">
        <v>1</v>
      </c>
      <c r="R40" s="24"/>
      <c r="S40" s="24">
        <v>1</v>
      </c>
      <c r="T40" s="24"/>
      <c r="U40" s="24"/>
      <c r="V40" s="156">
        <f t="shared" si="15"/>
        <v>8</v>
      </c>
      <c r="W40" s="127"/>
      <c r="X40" s="131"/>
      <c r="Y40" s="65">
        <v>0</v>
      </c>
      <c r="Z40" s="65"/>
      <c r="AA40" s="65"/>
      <c r="AB40" s="65"/>
      <c r="AC40" s="65"/>
      <c r="AD40" s="65"/>
      <c r="AE40" s="65"/>
      <c r="AF40" s="65"/>
      <c r="AG40" s="65"/>
      <c r="AH40" s="325"/>
      <c r="AI40" s="325"/>
      <c r="AJ40" s="65"/>
      <c r="AK40" s="65"/>
      <c r="AL40" s="65"/>
      <c r="AM40" s="63"/>
      <c r="AN40" s="278"/>
      <c r="AO40" s="278"/>
      <c r="AP40" s="301"/>
      <c r="AQ40" s="301"/>
      <c r="AR40" s="65"/>
      <c r="AS40" s="65"/>
      <c r="AT40" s="65"/>
      <c r="AU40" s="65"/>
      <c r="AV40" s="368"/>
      <c r="AW40" s="373"/>
      <c r="AX40" s="369">
        <f t="shared" si="4"/>
        <v>0</v>
      </c>
      <c r="AY40" s="379">
        <f t="shared" si="5"/>
        <v>8</v>
      </c>
      <c r="AZ40" s="128"/>
      <c r="BA40" s="128"/>
      <c r="BB40" s="128"/>
      <c r="BC40" s="128"/>
      <c r="BD40" s="128"/>
      <c r="BE40" s="128"/>
      <c r="BF40" s="128"/>
      <c r="BG40" s="135"/>
      <c r="BH40" s="139"/>
      <c r="BI40" s="138"/>
    </row>
    <row r="41" spans="1:61" ht="18" customHeight="1" thickBot="1" thickTop="1">
      <c r="A41" s="490"/>
      <c r="B41" s="471" t="s">
        <v>76</v>
      </c>
      <c r="C41" s="451" t="s">
        <v>199</v>
      </c>
      <c r="D41" s="12" t="s">
        <v>18</v>
      </c>
      <c r="E41" s="24">
        <v>2</v>
      </c>
      <c r="F41" s="24">
        <v>2</v>
      </c>
      <c r="G41" s="24">
        <v>2</v>
      </c>
      <c r="H41" s="24">
        <v>2</v>
      </c>
      <c r="I41" s="63">
        <v>2</v>
      </c>
      <c r="J41" s="323"/>
      <c r="K41" s="323"/>
      <c r="L41" s="63">
        <v>2</v>
      </c>
      <c r="M41" s="24">
        <v>2</v>
      </c>
      <c r="N41" s="63">
        <v>2</v>
      </c>
      <c r="O41" s="63">
        <v>2</v>
      </c>
      <c r="P41" s="63">
        <v>2</v>
      </c>
      <c r="Q41" s="24">
        <v>2</v>
      </c>
      <c r="R41" s="24">
        <v>2</v>
      </c>
      <c r="S41" s="24">
        <v>2</v>
      </c>
      <c r="T41" s="24"/>
      <c r="U41" s="24">
        <v>2</v>
      </c>
      <c r="V41" s="156">
        <f t="shared" si="15"/>
        <v>28</v>
      </c>
      <c r="W41" s="127"/>
      <c r="X41" s="131"/>
      <c r="Y41" s="65">
        <v>0</v>
      </c>
      <c r="Z41" s="65"/>
      <c r="AA41" s="65"/>
      <c r="AB41" s="65"/>
      <c r="AC41" s="65"/>
      <c r="AD41" s="65"/>
      <c r="AE41" s="65"/>
      <c r="AF41" s="65"/>
      <c r="AG41" s="65"/>
      <c r="AH41" s="325"/>
      <c r="AI41" s="325"/>
      <c r="AJ41" s="65"/>
      <c r="AK41" s="65"/>
      <c r="AL41" s="65"/>
      <c r="AM41" s="63"/>
      <c r="AN41" s="278"/>
      <c r="AO41" s="278"/>
      <c r="AP41" s="301"/>
      <c r="AQ41" s="301"/>
      <c r="AR41" s="65"/>
      <c r="AS41" s="65"/>
      <c r="AT41" s="65"/>
      <c r="AU41" s="65"/>
      <c r="AV41" s="368"/>
      <c r="AW41" s="373"/>
      <c r="AX41" s="369">
        <f t="shared" si="4"/>
        <v>0</v>
      </c>
      <c r="AY41" s="379">
        <f t="shared" si="5"/>
        <v>28</v>
      </c>
      <c r="AZ41" s="128"/>
      <c r="BA41" s="128"/>
      <c r="BB41" s="128"/>
      <c r="BC41" s="128"/>
      <c r="BD41" s="128"/>
      <c r="BE41" s="128"/>
      <c r="BF41" s="128"/>
      <c r="BG41" s="135"/>
      <c r="BH41" s="139"/>
      <c r="BI41" s="138"/>
    </row>
    <row r="42" spans="1:61" ht="18" customHeight="1" thickBot="1">
      <c r="A42" s="490"/>
      <c r="B42" s="472"/>
      <c r="C42" s="452"/>
      <c r="D42" s="37" t="s">
        <v>19</v>
      </c>
      <c r="E42" s="24">
        <v>1</v>
      </c>
      <c r="F42" s="24"/>
      <c r="G42" s="24">
        <v>1</v>
      </c>
      <c r="H42" s="24"/>
      <c r="I42" s="63">
        <v>1</v>
      </c>
      <c r="J42" s="323"/>
      <c r="K42" s="323"/>
      <c r="L42" s="63">
        <v>1</v>
      </c>
      <c r="M42" s="24"/>
      <c r="N42" s="63">
        <v>1</v>
      </c>
      <c r="O42" s="63"/>
      <c r="P42" s="63">
        <v>1</v>
      </c>
      <c r="Q42" s="24"/>
      <c r="R42" s="24">
        <v>1</v>
      </c>
      <c r="S42" s="24"/>
      <c r="T42" s="24"/>
      <c r="U42" s="24">
        <v>1</v>
      </c>
      <c r="V42" s="156">
        <f t="shared" si="15"/>
        <v>8</v>
      </c>
      <c r="W42" s="127"/>
      <c r="X42" s="131"/>
      <c r="Y42" s="65">
        <v>0</v>
      </c>
      <c r="Z42" s="65"/>
      <c r="AA42" s="65"/>
      <c r="AB42" s="65"/>
      <c r="AC42" s="65"/>
      <c r="AD42" s="65"/>
      <c r="AE42" s="65"/>
      <c r="AF42" s="65"/>
      <c r="AG42" s="65"/>
      <c r="AH42" s="325"/>
      <c r="AI42" s="325"/>
      <c r="AJ42" s="65"/>
      <c r="AK42" s="65"/>
      <c r="AL42" s="65"/>
      <c r="AM42" s="63"/>
      <c r="AN42" s="278"/>
      <c r="AO42" s="278"/>
      <c r="AP42" s="301"/>
      <c r="AQ42" s="301"/>
      <c r="AR42" s="65"/>
      <c r="AS42" s="65"/>
      <c r="AT42" s="65"/>
      <c r="AU42" s="65"/>
      <c r="AV42" s="368"/>
      <c r="AW42" s="373"/>
      <c r="AX42" s="369">
        <f t="shared" si="4"/>
        <v>0</v>
      </c>
      <c r="AY42" s="379">
        <f>AX42+V42</f>
        <v>8</v>
      </c>
      <c r="AZ42" s="128"/>
      <c r="BA42" s="128"/>
      <c r="BB42" s="128"/>
      <c r="BC42" s="128"/>
      <c r="BD42" s="128"/>
      <c r="BE42" s="128"/>
      <c r="BF42" s="128"/>
      <c r="BG42" s="135"/>
      <c r="BH42" s="139"/>
      <c r="BI42" s="138"/>
    </row>
    <row r="43" spans="1:61" ht="18" customHeight="1" thickBot="1" thickTop="1">
      <c r="A43" s="490"/>
      <c r="B43" s="471" t="s">
        <v>59</v>
      </c>
      <c r="C43" s="451" t="s">
        <v>200</v>
      </c>
      <c r="D43" s="12" t="s">
        <v>18</v>
      </c>
      <c r="E43" s="24">
        <v>4</v>
      </c>
      <c r="F43" s="24">
        <v>4</v>
      </c>
      <c r="G43" s="24">
        <v>4</v>
      </c>
      <c r="H43" s="24">
        <v>4</v>
      </c>
      <c r="I43" s="63">
        <v>4</v>
      </c>
      <c r="J43" s="323"/>
      <c r="K43" s="323"/>
      <c r="L43" s="63">
        <v>4</v>
      </c>
      <c r="M43" s="24">
        <v>6</v>
      </c>
      <c r="N43" s="63">
        <v>4</v>
      </c>
      <c r="O43" s="63">
        <v>4</v>
      </c>
      <c r="P43" s="63">
        <v>4</v>
      </c>
      <c r="Q43" s="24">
        <v>4</v>
      </c>
      <c r="R43" s="24">
        <v>4</v>
      </c>
      <c r="S43" s="24">
        <v>6</v>
      </c>
      <c r="T43" s="24">
        <v>4</v>
      </c>
      <c r="U43" s="24">
        <v>4</v>
      </c>
      <c r="V43" s="156">
        <f t="shared" si="15"/>
        <v>64</v>
      </c>
      <c r="W43" s="127"/>
      <c r="X43" s="131"/>
      <c r="Y43" s="65">
        <v>0</v>
      </c>
      <c r="Z43" s="65"/>
      <c r="AA43" s="65"/>
      <c r="AB43" s="65"/>
      <c r="AC43" s="65"/>
      <c r="AD43" s="65"/>
      <c r="AE43" s="65"/>
      <c r="AF43" s="65"/>
      <c r="AG43" s="65"/>
      <c r="AH43" s="325"/>
      <c r="AI43" s="325"/>
      <c r="AJ43" s="65"/>
      <c r="AK43" s="65"/>
      <c r="AL43" s="65"/>
      <c r="AM43" s="63"/>
      <c r="AN43" s="278"/>
      <c r="AO43" s="278"/>
      <c r="AP43" s="301"/>
      <c r="AQ43" s="301"/>
      <c r="AR43" s="65"/>
      <c r="AS43" s="65"/>
      <c r="AT43" s="65"/>
      <c r="AU43" s="65"/>
      <c r="AV43" s="368"/>
      <c r="AW43" s="373"/>
      <c r="AX43" s="369">
        <f>SUM(Y43:AW43)</f>
        <v>0</v>
      </c>
      <c r="AY43" s="379">
        <f t="shared" si="5"/>
        <v>64</v>
      </c>
      <c r="AZ43" s="128"/>
      <c r="BA43" s="128"/>
      <c r="BB43" s="128"/>
      <c r="BC43" s="128"/>
      <c r="BD43" s="128"/>
      <c r="BE43" s="128"/>
      <c r="BF43" s="128"/>
      <c r="BG43" s="135"/>
      <c r="BH43" s="139"/>
      <c r="BI43" s="138"/>
    </row>
    <row r="44" spans="1:61" ht="18" customHeight="1" thickBot="1">
      <c r="A44" s="490"/>
      <c r="B44" s="472"/>
      <c r="C44" s="452"/>
      <c r="D44" s="37" t="s">
        <v>19</v>
      </c>
      <c r="E44" s="24">
        <v>0</v>
      </c>
      <c r="F44" s="24">
        <v>1</v>
      </c>
      <c r="G44" s="24"/>
      <c r="H44" s="24">
        <v>1</v>
      </c>
      <c r="I44" s="63"/>
      <c r="J44" s="323"/>
      <c r="K44" s="323"/>
      <c r="L44" s="63"/>
      <c r="M44" s="24"/>
      <c r="N44" s="63">
        <v>1</v>
      </c>
      <c r="O44" s="63">
        <v>1</v>
      </c>
      <c r="P44" s="63"/>
      <c r="Q44" s="24">
        <v>1</v>
      </c>
      <c r="R44" s="24">
        <v>1</v>
      </c>
      <c r="S44" s="24"/>
      <c r="T44" s="24">
        <v>1</v>
      </c>
      <c r="U44" s="24">
        <v>1</v>
      </c>
      <c r="V44" s="156">
        <f t="shared" si="15"/>
        <v>8</v>
      </c>
      <c r="W44" s="127"/>
      <c r="X44" s="131"/>
      <c r="Y44" s="65">
        <v>0</v>
      </c>
      <c r="Z44" s="65"/>
      <c r="AA44" s="65"/>
      <c r="AB44" s="65"/>
      <c r="AC44" s="65"/>
      <c r="AD44" s="65"/>
      <c r="AE44" s="65"/>
      <c r="AF44" s="65"/>
      <c r="AG44" s="65"/>
      <c r="AH44" s="325"/>
      <c r="AI44" s="325"/>
      <c r="AJ44" s="65"/>
      <c r="AK44" s="65"/>
      <c r="AL44" s="65"/>
      <c r="AM44" s="63"/>
      <c r="AN44" s="278"/>
      <c r="AO44" s="278"/>
      <c r="AP44" s="301"/>
      <c r="AQ44" s="301"/>
      <c r="AR44" s="65"/>
      <c r="AS44" s="65"/>
      <c r="AT44" s="65"/>
      <c r="AU44" s="65"/>
      <c r="AV44" s="368"/>
      <c r="AW44" s="373"/>
      <c r="AX44" s="369">
        <f t="shared" si="4"/>
        <v>0</v>
      </c>
      <c r="AY44" s="379">
        <f t="shared" si="5"/>
        <v>8</v>
      </c>
      <c r="AZ44" s="128"/>
      <c r="BA44" s="128"/>
      <c r="BB44" s="128"/>
      <c r="BC44" s="128"/>
      <c r="BD44" s="128"/>
      <c r="BE44" s="128"/>
      <c r="BF44" s="128"/>
      <c r="BG44" s="135"/>
      <c r="BH44" s="139"/>
      <c r="BI44" s="138"/>
    </row>
    <row r="45" spans="1:61" ht="18" customHeight="1" thickBot="1" thickTop="1">
      <c r="A45" s="490"/>
      <c r="B45" s="471" t="s">
        <v>38</v>
      </c>
      <c r="C45" s="451" t="s">
        <v>201</v>
      </c>
      <c r="D45" s="37" t="s">
        <v>150</v>
      </c>
      <c r="E45" s="24">
        <v>2</v>
      </c>
      <c r="F45" s="24">
        <v>2</v>
      </c>
      <c r="G45" s="24">
        <v>2</v>
      </c>
      <c r="H45" s="24">
        <v>2</v>
      </c>
      <c r="I45" s="63">
        <v>2</v>
      </c>
      <c r="J45" s="323"/>
      <c r="K45" s="323"/>
      <c r="L45" s="63">
        <v>2</v>
      </c>
      <c r="M45" s="24">
        <v>2</v>
      </c>
      <c r="N45" s="63">
        <v>4</v>
      </c>
      <c r="O45" s="63">
        <v>2</v>
      </c>
      <c r="P45" s="63">
        <v>2</v>
      </c>
      <c r="Q45" s="24">
        <v>2</v>
      </c>
      <c r="R45" s="24">
        <v>4</v>
      </c>
      <c r="S45" s="24">
        <v>2</v>
      </c>
      <c r="T45" s="24">
        <v>4</v>
      </c>
      <c r="U45" s="24">
        <v>2</v>
      </c>
      <c r="V45" s="156">
        <f t="shared" si="15"/>
        <v>36</v>
      </c>
      <c r="W45" s="127"/>
      <c r="X45" s="131"/>
      <c r="Y45" s="65">
        <v>0</v>
      </c>
      <c r="Z45" s="65"/>
      <c r="AA45" s="65"/>
      <c r="AB45" s="65"/>
      <c r="AC45" s="65"/>
      <c r="AD45" s="65"/>
      <c r="AE45" s="65"/>
      <c r="AF45" s="65"/>
      <c r="AG45" s="65"/>
      <c r="AH45" s="325"/>
      <c r="AI45" s="325"/>
      <c r="AJ45" s="65"/>
      <c r="AK45" s="65"/>
      <c r="AL45" s="65"/>
      <c r="AM45" s="63"/>
      <c r="AN45" s="278"/>
      <c r="AO45" s="278"/>
      <c r="AP45" s="301"/>
      <c r="AQ45" s="301"/>
      <c r="AR45" s="65"/>
      <c r="AS45" s="65"/>
      <c r="AT45" s="65"/>
      <c r="AU45" s="65"/>
      <c r="AV45" s="368"/>
      <c r="AW45" s="373"/>
      <c r="AX45" s="369">
        <f t="shared" si="4"/>
        <v>0</v>
      </c>
      <c r="AY45" s="379">
        <f t="shared" si="5"/>
        <v>36</v>
      </c>
      <c r="AZ45" s="128"/>
      <c r="BA45" s="128"/>
      <c r="BB45" s="128"/>
      <c r="BC45" s="128"/>
      <c r="BD45" s="128"/>
      <c r="BE45" s="128"/>
      <c r="BF45" s="128"/>
      <c r="BG45" s="135"/>
      <c r="BH45" s="139"/>
      <c r="BI45" s="138"/>
    </row>
    <row r="46" spans="1:61" ht="18" customHeight="1" thickBot="1">
      <c r="A46" s="490"/>
      <c r="B46" s="472"/>
      <c r="C46" s="452"/>
      <c r="D46" s="37" t="s">
        <v>122</v>
      </c>
      <c r="E46" s="24">
        <v>0</v>
      </c>
      <c r="F46" s="24"/>
      <c r="G46" s="24"/>
      <c r="H46" s="24"/>
      <c r="I46" s="63"/>
      <c r="J46" s="323"/>
      <c r="K46" s="323"/>
      <c r="L46" s="63"/>
      <c r="M46" s="24"/>
      <c r="N46" s="63"/>
      <c r="O46" s="63"/>
      <c r="P46" s="63"/>
      <c r="Q46" s="24"/>
      <c r="R46" s="24"/>
      <c r="S46" s="24"/>
      <c r="T46" s="24"/>
      <c r="U46" s="24"/>
      <c r="V46" s="156">
        <f t="shared" si="15"/>
        <v>0</v>
      </c>
      <c r="W46" s="127"/>
      <c r="X46" s="131"/>
      <c r="Y46" s="65">
        <v>0</v>
      </c>
      <c r="Z46" s="65"/>
      <c r="AA46" s="65"/>
      <c r="AB46" s="65"/>
      <c r="AC46" s="65"/>
      <c r="AD46" s="65"/>
      <c r="AE46" s="65"/>
      <c r="AF46" s="65"/>
      <c r="AG46" s="65"/>
      <c r="AH46" s="325"/>
      <c r="AI46" s="325"/>
      <c r="AJ46" s="65"/>
      <c r="AK46" s="65"/>
      <c r="AL46" s="65"/>
      <c r="AM46" s="63"/>
      <c r="AN46" s="278"/>
      <c r="AO46" s="278"/>
      <c r="AP46" s="301"/>
      <c r="AQ46" s="301"/>
      <c r="AR46" s="65"/>
      <c r="AS46" s="65"/>
      <c r="AT46" s="65"/>
      <c r="AU46" s="65"/>
      <c r="AV46" s="368"/>
      <c r="AW46" s="373"/>
      <c r="AX46" s="369">
        <f t="shared" si="4"/>
        <v>0</v>
      </c>
      <c r="AY46" s="379">
        <f t="shared" si="5"/>
        <v>0</v>
      </c>
      <c r="AZ46" s="128"/>
      <c r="BA46" s="128"/>
      <c r="BB46" s="128"/>
      <c r="BC46" s="128"/>
      <c r="BD46" s="128"/>
      <c r="BE46" s="128"/>
      <c r="BF46" s="128"/>
      <c r="BG46" s="135"/>
      <c r="BH46" s="139"/>
      <c r="BI46" s="138"/>
    </row>
    <row r="47" spans="1:61" ht="18" customHeight="1" thickBot="1" thickTop="1">
      <c r="A47" s="490"/>
      <c r="B47" s="500" t="s">
        <v>153</v>
      </c>
      <c r="C47" s="494" t="s">
        <v>56</v>
      </c>
      <c r="D47" s="240" t="s">
        <v>18</v>
      </c>
      <c r="E47" s="241">
        <f>E49+E54</f>
        <v>8</v>
      </c>
      <c r="F47" s="241">
        <f aca="true" t="shared" si="20" ref="F47:V47">F49+F54</f>
        <v>10</v>
      </c>
      <c r="G47" s="241">
        <f t="shared" si="20"/>
        <v>8</v>
      </c>
      <c r="H47" s="241">
        <f t="shared" si="20"/>
        <v>10</v>
      </c>
      <c r="I47" s="241">
        <f t="shared" si="20"/>
        <v>10</v>
      </c>
      <c r="J47" s="241">
        <f t="shared" si="20"/>
        <v>36</v>
      </c>
      <c r="K47" s="241">
        <f t="shared" si="20"/>
        <v>36</v>
      </c>
      <c r="L47" s="241">
        <f t="shared" si="20"/>
        <v>10</v>
      </c>
      <c r="M47" s="241">
        <f t="shared" si="20"/>
        <v>8</v>
      </c>
      <c r="N47" s="241">
        <f t="shared" si="20"/>
        <v>8</v>
      </c>
      <c r="O47" s="241">
        <f t="shared" si="20"/>
        <v>8</v>
      </c>
      <c r="P47" s="241">
        <f t="shared" si="20"/>
        <v>10</v>
      </c>
      <c r="Q47" s="241">
        <f t="shared" si="20"/>
        <v>8</v>
      </c>
      <c r="R47" s="241">
        <f t="shared" si="20"/>
        <v>8</v>
      </c>
      <c r="S47" s="241">
        <f t="shared" si="20"/>
        <v>8</v>
      </c>
      <c r="T47" s="241">
        <f t="shared" si="20"/>
        <v>10</v>
      </c>
      <c r="U47" s="241">
        <f t="shared" si="20"/>
        <v>10</v>
      </c>
      <c r="V47" s="156">
        <f t="shared" si="20"/>
        <v>206</v>
      </c>
      <c r="W47" s="127"/>
      <c r="X47" s="131"/>
      <c r="Y47" s="243">
        <f>Y49+Y54</f>
        <v>10</v>
      </c>
      <c r="Z47" s="243">
        <f aca="true" t="shared" si="21" ref="Z47:AU47">Z49+Z54</f>
        <v>12</v>
      </c>
      <c r="AA47" s="243">
        <f t="shared" si="21"/>
        <v>12</v>
      </c>
      <c r="AB47" s="243">
        <f t="shared" si="21"/>
        <v>10</v>
      </c>
      <c r="AC47" s="243">
        <f t="shared" si="21"/>
        <v>10</v>
      </c>
      <c r="AD47" s="243">
        <f t="shared" si="21"/>
        <v>10</v>
      </c>
      <c r="AE47" s="243">
        <f t="shared" si="21"/>
        <v>10</v>
      </c>
      <c r="AF47" s="243">
        <f t="shared" si="21"/>
        <v>10</v>
      </c>
      <c r="AG47" s="243">
        <f t="shared" si="21"/>
        <v>10</v>
      </c>
      <c r="AH47" s="243">
        <f t="shared" si="21"/>
        <v>36</v>
      </c>
      <c r="AI47" s="243">
        <f t="shared" si="21"/>
        <v>36</v>
      </c>
      <c r="AJ47" s="243">
        <f t="shared" si="21"/>
        <v>10</v>
      </c>
      <c r="AK47" s="243">
        <f t="shared" si="21"/>
        <v>10</v>
      </c>
      <c r="AL47" s="243">
        <f t="shared" si="21"/>
        <v>10</v>
      </c>
      <c r="AM47" s="243">
        <f t="shared" si="21"/>
        <v>10</v>
      </c>
      <c r="AN47" s="243">
        <v>36</v>
      </c>
      <c r="AO47" s="243">
        <f t="shared" si="21"/>
        <v>36</v>
      </c>
      <c r="AP47" s="243">
        <f t="shared" si="21"/>
        <v>36</v>
      </c>
      <c r="AQ47" s="243">
        <f t="shared" si="21"/>
        <v>36</v>
      </c>
      <c r="AR47" s="243">
        <f>AR49+AR54</f>
        <v>10</v>
      </c>
      <c r="AS47" s="243">
        <f t="shared" si="21"/>
        <v>10</v>
      </c>
      <c r="AT47" s="243">
        <f t="shared" si="21"/>
        <v>12</v>
      </c>
      <c r="AU47" s="354">
        <f t="shared" si="21"/>
        <v>14</v>
      </c>
      <c r="AV47" s="354">
        <f>AV49+AV54</f>
        <v>14</v>
      </c>
      <c r="AW47" s="378">
        <f>AW49+AW54</f>
        <v>14</v>
      </c>
      <c r="AX47" s="369">
        <f t="shared" si="4"/>
        <v>424</v>
      </c>
      <c r="AY47" s="379">
        <f t="shared" si="5"/>
        <v>630</v>
      </c>
      <c r="AZ47" s="128"/>
      <c r="BA47" s="128"/>
      <c r="BB47" s="128"/>
      <c r="BC47" s="128"/>
      <c r="BD47" s="128"/>
      <c r="BE47" s="128"/>
      <c r="BF47" s="128"/>
      <c r="BG47" s="135"/>
      <c r="BH47" s="139"/>
      <c r="BI47" s="138"/>
    </row>
    <row r="48" spans="1:61" ht="18" customHeight="1" thickBot="1">
      <c r="A48" s="490"/>
      <c r="B48" s="501"/>
      <c r="C48" s="495"/>
      <c r="D48" s="242" t="s">
        <v>19</v>
      </c>
      <c r="E48" s="241">
        <f aca="true" t="shared" si="22" ref="E48:V48">E55+E60</f>
        <v>2</v>
      </c>
      <c r="F48" s="241">
        <f t="shared" si="22"/>
        <v>1</v>
      </c>
      <c r="G48" s="241">
        <f t="shared" si="22"/>
        <v>0</v>
      </c>
      <c r="H48" s="241">
        <f t="shared" si="22"/>
        <v>0</v>
      </c>
      <c r="I48" s="241">
        <f t="shared" si="22"/>
        <v>0</v>
      </c>
      <c r="J48" s="241">
        <f t="shared" si="22"/>
        <v>0</v>
      </c>
      <c r="K48" s="241">
        <f t="shared" si="22"/>
        <v>0</v>
      </c>
      <c r="L48" s="241">
        <f t="shared" si="22"/>
        <v>2</v>
      </c>
      <c r="M48" s="241">
        <f t="shared" si="22"/>
        <v>0</v>
      </c>
      <c r="N48" s="241">
        <f t="shared" si="22"/>
        <v>0</v>
      </c>
      <c r="O48" s="241">
        <f t="shared" si="22"/>
        <v>0</v>
      </c>
      <c r="P48" s="241">
        <f t="shared" si="22"/>
        <v>1</v>
      </c>
      <c r="Q48" s="241">
        <f t="shared" si="22"/>
        <v>0</v>
      </c>
      <c r="R48" s="241">
        <f t="shared" si="22"/>
        <v>1</v>
      </c>
      <c r="S48" s="241">
        <f t="shared" si="22"/>
        <v>0</v>
      </c>
      <c r="T48" s="241">
        <f t="shared" si="22"/>
        <v>2</v>
      </c>
      <c r="U48" s="241">
        <f t="shared" si="22"/>
        <v>1</v>
      </c>
      <c r="V48" s="156">
        <f t="shared" si="22"/>
        <v>10</v>
      </c>
      <c r="W48" s="127"/>
      <c r="X48" s="131"/>
      <c r="Y48" s="243">
        <f>Y50+Y55</f>
        <v>1</v>
      </c>
      <c r="Z48" s="243">
        <f aca="true" t="shared" si="23" ref="Z48:AU48">Z50+Z55</f>
        <v>1</v>
      </c>
      <c r="AA48" s="243">
        <f t="shared" si="23"/>
        <v>1</v>
      </c>
      <c r="AB48" s="243">
        <f t="shared" si="23"/>
        <v>0</v>
      </c>
      <c r="AC48" s="243">
        <f t="shared" si="23"/>
        <v>0</v>
      </c>
      <c r="AD48" s="243">
        <f t="shared" si="23"/>
        <v>1</v>
      </c>
      <c r="AE48" s="243">
        <f t="shared" si="23"/>
        <v>0</v>
      </c>
      <c r="AF48" s="243">
        <f t="shared" si="23"/>
        <v>1</v>
      </c>
      <c r="AG48" s="243">
        <f t="shared" si="23"/>
        <v>2</v>
      </c>
      <c r="AH48" s="243">
        <f t="shared" si="23"/>
        <v>0</v>
      </c>
      <c r="AI48" s="243">
        <f t="shared" si="23"/>
        <v>0</v>
      </c>
      <c r="AJ48" s="243">
        <f t="shared" si="23"/>
        <v>1</v>
      </c>
      <c r="AK48" s="243">
        <f t="shared" si="23"/>
        <v>0</v>
      </c>
      <c r="AL48" s="243">
        <f t="shared" si="23"/>
        <v>0</v>
      </c>
      <c r="AM48" s="243">
        <f t="shared" si="23"/>
        <v>1</v>
      </c>
      <c r="AN48" s="243">
        <v>0</v>
      </c>
      <c r="AO48" s="243">
        <f t="shared" si="23"/>
        <v>0</v>
      </c>
      <c r="AP48" s="243">
        <f t="shared" si="23"/>
        <v>0</v>
      </c>
      <c r="AQ48" s="243">
        <f t="shared" si="23"/>
        <v>0</v>
      </c>
      <c r="AR48" s="243">
        <f>AR50+AR55</f>
        <v>1</v>
      </c>
      <c r="AS48" s="243">
        <f t="shared" si="23"/>
        <v>1</v>
      </c>
      <c r="AT48" s="243">
        <f t="shared" si="23"/>
        <v>1</v>
      </c>
      <c r="AU48" s="243">
        <f t="shared" si="23"/>
        <v>1</v>
      </c>
      <c r="AV48" s="354">
        <f>AV50+AV55</f>
        <v>1</v>
      </c>
      <c r="AW48" s="378">
        <f>AW50+AW55</f>
        <v>2</v>
      </c>
      <c r="AX48" s="369">
        <f t="shared" si="4"/>
        <v>16</v>
      </c>
      <c r="AY48" s="379">
        <f t="shared" si="5"/>
        <v>26</v>
      </c>
      <c r="AZ48" s="128"/>
      <c r="BA48" s="128"/>
      <c r="BB48" s="128"/>
      <c r="BC48" s="128"/>
      <c r="BD48" s="128"/>
      <c r="BE48" s="128"/>
      <c r="BF48" s="128"/>
      <c r="BG48" s="135"/>
      <c r="BH48" s="139"/>
      <c r="BI48" s="138"/>
    </row>
    <row r="49" spans="1:61" ht="18" customHeight="1" thickBot="1">
      <c r="A49" s="490"/>
      <c r="B49" s="473" t="s">
        <v>202</v>
      </c>
      <c r="C49" s="485" t="s">
        <v>203</v>
      </c>
      <c r="D49" s="282" t="s">
        <v>149</v>
      </c>
      <c r="E49" s="283">
        <f>E51+E53</f>
        <v>0</v>
      </c>
      <c r="F49" s="283">
        <f aca="true" t="shared" si="24" ref="F49:V49">F51+F53</f>
        <v>0</v>
      </c>
      <c r="G49" s="283">
        <f t="shared" si="24"/>
        <v>0</v>
      </c>
      <c r="H49" s="283">
        <f t="shared" si="24"/>
        <v>0</v>
      </c>
      <c r="I49" s="283">
        <f t="shared" si="24"/>
        <v>0</v>
      </c>
      <c r="J49" s="283">
        <f t="shared" si="24"/>
        <v>0</v>
      </c>
      <c r="K49" s="283">
        <f t="shared" si="24"/>
        <v>0</v>
      </c>
      <c r="L49" s="283">
        <f t="shared" si="24"/>
        <v>0</v>
      </c>
      <c r="M49" s="283">
        <f t="shared" si="24"/>
        <v>0</v>
      </c>
      <c r="N49" s="283">
        <f t="shared" si="24"/>
        <v>0</v>
      </c>
      <c r="O49" s="283">
        <f t="shared" si="24"/>
        <v>0</v>
      </c>
      <c r="P49" s="283">
        <f t="shared" si="24"/>
        <v>0</v>
      </c>
      <c r="Q49" s="283">
        <f t="shared" si="24"/>
        <v>0</v>
      </c>
      <c r="R49" s="283">
        <f t="shared" si="24"/>
        <v>0</v>
      </c>
      <c r="S49" s="283">
        <f t="shared" si="24"/>
        <v>0</v>
      </c>
      <c r="T49" s="283">
        <f t="shared" si="24"/>
        <v>0</v>
      </c>
      <c r="U49" s="283">
        <f t="shared" si="24"/>
        <v>0</v>
      </c>
      <c r="V49" s="156">
        <f t="shared" si="24"/>
        <v>0</v>
      </c>
      <c r="W49" s="127"/>
      <c r="X49" s="131"/>
      <c r="Y49" s="284">
        <f>Y51+Y53</f>
        <v>10</v>
      </c>
      <c r="Z49" s="284">
        <f aca="true" t="shared" si="25" ref="Z49:AU49">Z51+Z53</f>
        <v>12</v>
      </c>
      <c r="AA49" s="284">
        <f t="shared" si="25"/>
        <v>12</v>
      </c>
      <c r="AB49" s="284">
        <f t="shared" si="25"/>
        <v>10</v>
      </c>
      <c r="AC49" s="284">
        <f t="shared" si="25"/>
        <v>10</v>
      </c>
      <c r="AD49" s="284">
        <f t="shared" si="25"/>
        <v>10</v>
      </c>
      <c r="AE49" s="284">
        <f t="shared" si="25"/>
        <v>10</v>
      </c>
      <c r="AF49" s="284">
        <f t="shared" si="25"/>
        <v>10</v>
      </c>
      <c r="AG49" s="284">
        <f t="shared" si="25"/>
        <v>10</v>
      </c>
      <c r="AH49" s="284">
        <f t="shared" si="25"/>
        <v>0</v>
      </c>
      <c r="AI49" s="284">
        <f t="shared" si="25"/>
        <v>0</v>
      </c>
      <c r="AJ49" s="284">
        <f t="shared" si="25"/>
        <v>10</v>
      </c>
      <c r="AK49" s="284">
        <f t="shared" si="25"/>
        <v>10</v>
      </c>
      <c r="AL49" s="284">
        <f t="shared" si="25"/>
        <v>10</v>
      </c>
      <c r="AM49" s="284">
        <f t="shared" si="25"/>
        <v>10</v>
      </c>
      <c r="AN49" s="284">
        <v>36</v>
      </c>
      <c r="AO49" s="284">
        <f t="shared" si="25"/>
        <v>36</v>
      </c>
      <c r="AP49" s="284">
        <f t="shared" si="25"/>
        <v>0</v>
      </c>
      <c r="AQ49" s="284">
        <f t="shared" si="25"/>
        <v>0</v>
      </c>
      <c r="AR49" s="284">
        <f>AR51+AR53</f>
        <v>10</v>
      </c>
      <c r="AS49" s="284">
        <f t="shared" si="25"/>
        <v>10</v>
      </c>
      <c r="AT49" s="284">
        <f t="shared" si="25"/>
        <v>12</v>
      </c>
      <c r="AU49" s="284">
        <f t="shared" si="25"/>
        <v>10</v>
      </c>
      <c r="AV49" s="284">
        <f>AV51+AV53</f>
        <v>10</v>
      </c>
      <c r="AW49" s="330">
        <f>AW51+AW53</f>
        <v>10</v>
      </c>
      <c r="AX49" s="369">
        <f t="shared" si="4"/>
        <v>268</v>
      </c>
      <c r="AY49" s="379">
        <f t="shared" si="5"/>
        <v>268</v>
      </c>
      <c r="AZ49" s="128"/>
      <c r="BA49" s="128"/>
      <c r="BB49" s="128"/>
      <c r="BC49" s="128"/>
      <c r="BD49" s="128"/>
      <c r="BE49" s="128"/>
      <c r="BF49" s="128"/>
      <c r="BG49" s="135"/>
      <c r="BH49" s="139"/>
      <c r="BI49" s="138"/>
    </row>
    <row r="50" spans="1:61" ht="18" customHeight="1" thickBot="1">
      <c r="A50" s="490"/>
      <c r="B50" s="474"/>
      <c r="C50" s="486"/>
      <c r="D50" s="282" t="s">
        <v>122</v>
      </c>
      <c r="E50" s="283">
        <f>E52</f>
        <v>0</v>
      </c>
      <c r="F50" s="283">
        <f aca="true" t="shared" si="26" ref="F50:V50">F52</f>
        <v>0</v>
      </c>
      <c r="G50" s="283">
        <f t="shared" si="26"/>
        <v>0</v>
      </c>
      <c r="H50" s="283">
        <f t="shared" si="26"/>
        <v>0</v>
      </c>
      <c r="I50" s="283">
        <f t="shared" si="26"/>
        <v>0</v>
      </c>
      <c r="J50" s="283">
        <f t="shared" si="26"/>
        <v>0</v>
      </c>
      <c r="K50" s="283">
        <f t="shared" si="26"/>
        <v>0</v>
      </c>
      <c r="L50" s="283">
        <f t="shared" si="26"/>
        <v>0</v>
      </c>
      <c r="M50" s="283">
        <f t="shared" si="26"/>
        <v>0</v>
      </c>
      <c r="N50" s="283">
        <f t="shared" si="26"/>
        <v>0</v>
      </c>
      <c r="O50" s="283">
        <f t="shared" si="26"/>
        <v>0</v>
      </c>
      <c r="P50" s="283">
        <f t="shared" si="26"/>
        <v>0</v>
      </c>
      <c r="Q50" s="283">
        <f t="shared" si="26"/>
        <v>0</v>
      </c>
      <c r="R50" s="283">
        <f t="shared" si="26"/>
        <v>0</v>
      </c>
      <c r="S50" s="283">
        <f t="shared" si="26"/>
        <v>0</v>
      </c>
      <c r="T50" s="283">
        <f t="shared" si="26"/>
        <v>0</v>
      </c>
      <c r="U50" s="283">
        <f t="shared" si="26"/>
        <v>0</v>
      </c>
      <c r="V50" s="156">
        <f t="shared" si="26"/>
        <v>0</v>
      </c>
      <c r="W50" s="127"/>
      <c r="X50" s="131"/>
      <c r="Y50" s="284">
        <f>Y52</f>
        <v>1</v>
      </c>
      <c r="Z50" s="284">
        <f aca="true" t="shared" si="27" ref="Z50:AU50">Z52</f>
        <v>1</v>
      </c>
      <c r="AA50" s="284">
        <f t="shared" si="27"/>
        <v>1</v>
      </c>
      <c r="AB50" s="284">
        <f t="shared" si="27"/>
        <v>0</v>
      </c>
      <c r="AC50" s="284">
        <f t="shared" si="27"/>
        <v>0</v>
      </c>
      <c r="AD50" s="284">
        <f t="shared" si="27"/>
        <v>1</v>
      </c>
      <c r="AE50" s="284">
        <f t="shared" si="27"/>
        <v>0</v>
      </c>
      <c r="AF50" s="284">
        <f t="shared" si="27"/>
        <v>1</v>
      </c>
      <c r="AG50" s="284">
        <f t="shared" si="27"/>
        <v>2</v>
      </c>
      <c r="AH50" s="284">
        <f t="shared" si="27"/>
        <v>0</v>
      </c>
      <c r="AI50" s="284">
        <f t="shared" si="27"/>
        <v>0</v>
      </c>
      <c r="AJ50" s="284">
        <f t="shared" si="27"/>
        <v>1</v>
      </c>
      <c r="AK50" s="284">
        <f t="shared" si="27"/>
        <v>0</v>
      </c>
      <c r="AL50" s="284">
        <f t="shared" si="27"/>
        <v>0</v>
      </c>
      <c r="AM50" s="284">
        <f t="shared" si="27"/>
        <v>1</v>
      </c>
      <c r="AN50" s="284">
        <v>0</v>
      </c>
      <c r="AO50" s="284">
        <f t="shared" si="27"/>
        <v>0</v>
      </c>
      <c r="AP50" s="284">
        <f t="shared" si="27"/>
        <v>0</v>
      </c>
      <c r="AQ50" s="284">
        <f t="shared" si="27"/>
        <v>0</v>
      </c>
      <c r="AR50" s="284">
        <f>AR52</f>
        <v>1</v>
      </c>
      <c r="AS50" s="284">
        <f t="shared" si="27"/>
        <v>1</v>
      </c>
      <c r="AT50" s="284">
        <f t="shared" si="27"/>
        <v>1</v>
      </c>
      <c r="AU50" s="284">
        <f t="shared" si="27"/>
        <v>1</v>
      </c>
      <c r="AV50" s="284">
        <f>AV52</f>
        <v>1</v>
      </c>
      <c r="AW50" s="330">
        <f>AW52</f>
        <v>2</v>
      </c>
      <c r="AX50" s="369">
        <f t="shared" si="4"/>
        <v>16</v>
      </c>
      <c r="AY50" s="379">
        <f t="shared" si="5"/>
        <v>16</v>
      </c>
      <c r="AZ50" s="128"/>
      <c r="BA50" s="128"/>
      <c r="BB50" s="128"/>
      <c r="BC50" s="128"/>
      <c r="BD50" s="128"/>
      <c r="BE50" s="128"/>
      <c r="BF50" s="128"/>
      <c r="BG50" s="135"/>
      <c r="BH50" s="139"/>
      <c r="BI50" s="138"/>
    </row>
    <row r="51" spans="1:61" ht="18" customHeight="1" thickBot="1">
      <c r="A51" s="490"/>
      <c r="B51" s="445" t="s">
        <v>204</v>
      </c>
      <c r="C51" s="447" t="s">
        <v>205</v>
      </c>
      <c r="D51" s="285" t="s">
        <v>149</v>
      </c>
      <c r="E51" s="266">
        <v>0</v>
      </c>
      <c r="F51" s="266"/>
      <c r="G51" s="266"/>
      <c r="H51" s="266"/>
      <c r="I51" s="266"/>
      <c r="J51" s="323"/>
      <c r="K51" s="323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156">
        <v>0</v>
      </c>
      <c r="W51" s="127"/>
      <c r="X51" s="131"/>
      <c r="Y51" s="286">
        <v>10</v>
      </c>
      <c r="Z51" s="286">
        <v>12</v>
      </c>
      <c r="AA51" s="286">
        <v>12</v>
      </c>
      <c r="AB51" s="286">
        <v>10</v>
      </c>
      <c r="AC51" s="286">
        <v>10</v>
      </c>
      <c r="AD51" s="286">
        <v>10</v>
      </c>
      <c r="AE51" s="286">
        <v>10</v>
      </c>
      <c r="AF51" s="286">
        <v>10</v>
      </c>
      <c r="AG51" s="286">
        <v>10</v>
      </c>
      <c r="AH51" s="325"/>
      <c r="AI51" s="325"/>
      <c r="AJ51" s="286">
        <v>10</v>
      </c>
      <c r="AK51" s="286">
        <v>10</v>
      </c>
      <c r="AL51" s="286">
        <v>10</v>
      </c>
      <c r="AM51" s="286">
        <v>10</v>
      </c>
      <c r="AN51" s="301"/>
      <c r="AO51" s="301"/>
      <c r="AP51" s="301"/>
      <c r="AQ51" s="301"/>
      <c r="AR51" s="286">
        <v>10</v>
      </c>
      <c r="AS51" s="286">
        <v>10</v>
      </c>
      <c r="AT51" s="286">
        <v>12</v>
      </c>
      <c r="AU51" s="286">
        <v>10</v>
      </c>
      <c r="AV51" s="375">
        <v>10</v>
      </c>
      <c r="AW51" s="377">
        <v>10</v>
      </c>
      <c r="AX51" s="369">
        <f t="shared" si="4"/>
        <v>196</v>
      </c>
      <c r="AY51" s="379">
        <f t="shared" si="5"/>
        <v>196</v>
      </c>
      <c r="AZ51" s="128"/>
      <c r="BA51" s="128"/>
      <c r="BB51" s="128"/>
      <c r="BC51" s="128"/>
      <c r="BD51" s="128"/>
      <c r="BE51" s="128"/>
      <c r="BF51" s="128"/>
      <c r="BG51" s="135"/>
      <c r="BH51" s="139"/>
      <c r="BI51" s="138"/>
    </row>
    <row r="52" spans="1:61" ht="18" customHeight="1" thickBot="1">
      <c r="A52" s="490"/>
      <c r="B52" s="446"/>
      <c r="C52" s="448"/>
      <c r="D52" s="285" t="s">
        <v>122</v>
      </c>
      <c r="E52" s="266">
        <v>0</v>
      </c>
      <c r="F52" s="266"/>
      <c r="G52" s="266"/>
      <c r="H52" s="266"/>
      <c r="I52" s="266"/>
      <c r="J52" s="323"/>
      <c r="K52" s="323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156">
        <v>0</v>
      </c>
      <c r="W52" s="127"/>
      <c r="X52" s="131"/>
      <c r="Y52" s="286">
        <v>1</v>
      </c>
      <c r="Z52" s="286">
        <v>1</v>
      </c>
      <c r="AA52" s="286">
        <v>1</v>
      </c>
      <c r="AB52" s="286"/>
      <c r="AC52" s="286"/>
      <c r="AD52" s="286">
        <v>1</v>
      </c>
      <c r="AE52" s="286"/>
      <c r="AF52" s="286">
        <v>1</v>
      </c>
      <c r="AG52" s="286">
        <v>2</v>
      </c>
      <c r="AH52" s="325"/>
      <c r="AI52" s="325"/>
      <c r="AJ52" s="286">
        <v>1</v>
      </c>
      <c r="AK52" s="286"/>
      <c r="AL52" s="286"/>
      <c r="AM52" s="286">
        <v>1</v>
      </c>
      <c r="AN52" s="301"/>
      <c r="AO52" s="301"/>
      <c r="AP52" s="301"/>
      <c r="AQ52" s="301"/>
      <c r="AR52" s="286">
        <v>1</v>
      </c>
      <c r="AS52" s="286">
        <v>1</v>
      </c>
      <c r="AT52" s="286">
        <v>1</v>
      </c>
      <c r="AU52" s="286">
        <v>1</v>
      </c>
      <c r="AV52" s="367">
        <v>1</v>
      </c>
      <c r="AW52" s="372">
        <v>2</v>
      </c>
      <c r="AX52" s="369">
        <f t="shared" si="4"/>
        <v>16</v>
      </c>
      <c r="AY52" s="379">
        <f>AX52+V52</f>
        <v>16</v>
      </c>
      <c r="AZ52" s="128"/>
      <c r="BA52" s="128"/>
      <c r="BB52" s="128"/>
      <c r="BC52" s="128"/>
      <c r="BD52" s="128"/>
      <c r="BE52" s="128"/>
      <c r="BF52" s="128"/>
      <c r="BG52" s="135"/>
      <c r="BH52" s="139"/>
      <c r="BI52" s="138"/>
    </row>
    <row r="53" spans="1:61" ht="18" customHeight="1" thickBot="1">
      <c r="A53" s="490"/>
      <c r="B53" s="288" t="s">
        <v>206</v>
      </c>
      <c r="C53" s="287" t="s">
        <v>42</v>
      </c>
      <c r="D53" s="321"/>
      <c r="E53" s="63">
        <v>0</v>
      </c>
      <c r="F53" s="63"/>
      <c r="G53" s="63"/>
      <c r="H53" s="63"/>
      <c r="I53" s="63"/>
      <c r="J53" s="323"/>
      <c r="K53" s="32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56">
        <v>0</v>
      </c>
      <c r="W53" s="127"/>
      <c r="X53" s="131"/>
      <c r="Y53" s="65">
        <v>0</v>
      </c>
      <c r="Z53" s="65"/>
      <c r="AA53" s="65"/>
      <c r="AB53" s="65"/>
      <c r="AC53" s="65"/>
      <c r="AD53" s="65"/>
      <c r="AE53" s="65"/>
      <c r="AF53" s="65"/>
      <c r="AG53" s="65"/>
      <c r="AH53" s="325"/>
      <c r="AI53" s="325"/>
      <c r="AJ53" s="65"/>
      <c r="AK53" s="65"/>
      <c r="AL53" s="65"/>
      <c r="AM53" s="65"/>
      <c r="AN53" s="301"/>
      <c r="AO53" s="301">
        <v>36</v>
      </c>
      <c r="AP53" s="301"/>
      <c r="AQ53" s="301"/>
      <c r="AR53" s="65"/>
      <c r="AS53" s="65"/>
      <c r="AT53" s="65"/>
      <c r="AU53" s="65"/>
      <c r="AV53" s="368"/>
      <c r="AW53" s="373"/>
      <c r="AX53" s="369">
        <f t="shared" si="4"/>
        <v>36</v>
      </c>
      <c r="AY53" s="379">
        <f t="shared" si="5"/>
        <v>36</v>
      </c>
      <c r="AZ53" s="128"/>
      <c r="BA53" s="128"/>
      <c r="BB53" s="128"/>
      <c r="BC53" s="128"/>
      <c r="BD53" s="128"/>
      <c r="BE53" s="128"/>
      <c r="BF53" s="128"/>
      <c r="BG53" s="135"/>
      <c r="BH53" s="139"/>
      <c r="BI53" s="138"/>
    </row>
    <row r="54" spans="1:61" ht="18" customHeight="1" thickBot="1" thickTop="1">
      <c r="A54" s="490"/>
      <c r="B54" s="469" t="s">
        <v>207</v>
      </c>
      <c r="C54" s="467" t="s">
        <v>208</v>
      </c>
      <c r="D54" s="57" t="s">
        <v>18</v>
      </c>
      <c r="E54" s="58">
        <f>E56+E58+E59+E60</f>
        <v>8</v>
      </c>
      <c r="F54" s="58">
        <v>10</v>
      </c>
      <c r="G54" s="58">
        <v>8</v>
      </c>
      <c r="H54" s="58">
        <f aca="true" t="shared" si="28" ref="H54:V54">H56+H58+H59+H60</f>
        <v>10</v>
      </c>
      <c r="I54" s="58">
        <f t="shared" si="28"/>
        <v>10</v>
      </c>
      <c r="J54" s="58">
        <f t="shared" si="28"/>
        <v>36</v>
      </c>
      <c r="K54" s="58">
        <f t="shared" si="28"/>
        <v>36</v>
      </c>
      <c r="L54" s="58">
        <f t="shared" si="28"/>
        <v>10</v>
      </c>
      <c r="M54" s="58">
        <f t="shared" si="28"/>
        <v>8</v>
      </c>
      <c r="N54" s="58">
        <f t="shared" si="28"/>
        <v>8</v>
      </c>
      <c r="O54" s="58">
        <f t="shared" si="28"/>
        <v>8</v>
      </c>
      <c r="P54" s="58">
        <f t="shared" si="28"/>
        <v>10</v>
      </c>
      <c r="Q54" s="58">
        <f t="shared" si="28"/>
        <v>8</v>
      </c>
      <c r="R54" s="58">
        <f t="shared" si="28"/>
        <v>8</v>
      </c>
      <c r="S54" s="58">
        <f t="shared" si="28"/>
        <v>8</v>
      </c>
      <c r="T54" s="58">
        <f t="shared" si="28"/>
        <v>10</v>
      </c>
      <c r="U54" s="58">
        <f t="shared" si="28"/>
        <v>10</v>
      </c>
      <c r="V54" s="156">
        <f t="shared" si="28"/>
        <v>206</v>
      </c>
      <c r="W54" s="127"/>
      <c r="X54" s="131"/>
      <c r="Y54" s="125">
        <f>Y56+Y58+Y59+Y60</f>
        <v>0</v>
      </c>
      <c r="Z54" s="125">
        <f aca="true" t="shared" si="29" ref="Z54:AU54">Z56+Z58+Z59+Z60</f>
        <v>0</v>
      </c>
      <c r="AA54" s="125">
        <f t="shared" si="29"/>
        <v>0</v>
      </c>
      <c r="AB54" s="125">
        <f t="shared" si="29"/>
        <v>0</v>
      </c>
      <c r="AC54" s="125">
        <f t="shared" si="29"/>
        <v>0</v>
      </c>
      <c r="AD54" s="125">
        <f t="shared" si="29"/>
        <v>0</v>
      </c>
      <c r="AE54" s="125">
        <f t="shared" si="29"/>
        <v>0</v>
      </c>
      <c r="AF54" s="125">
        <f t="shared" si="29"/>
        <v>0</v>
      </c>
      <c r="AG54" s="125">
        <f t="shared" si="29"/>
        <v>0</v>
      </c>
      <c r="AH54" s="125">
        <f t="shared" si="29"/>
        <v>36</v>
      </c>
      <c r="AI54" s="125">
        <f t="shared" si="29"/>
        <v>36</v>
      </c>
      <c r="AJ54" s="125">
        <f t="shared" si="29"/>
        <v>0</v>
      </c>
      <c r="AK54" s="125">
        <f t="shared" si="29"/>
        <v>0</v>
      </c>
      <c r="AL54" s="125">
        <f t="shared" si="29"/>
        <v>0</v>
      </c>
      <c r="AM54" s="125">
        <f t="shared" si="29"/>
        <v>0</v>
      </c>
      <c r="AN54" s="125">
        <f t="shared" si="29"/>
        <v>0</v>
      </c>
      <c r="AO54" s="125">
        <f t="shared" si="29"/>
        <v>0</v>
      </c>
      <c r="AP54" s="125">
        <f t="shared" si="29"/>
        <v>36</v>
      </c>
      <c r="AQ54" s="125">
        <f t="shared" si="29"/>
        <v>36</v>
      </c>
      <c r="AR54" s="125">
        <f>AR56+AR58+AR59+AR60</f>
        <v>0</v>
      </c>
      <c r="AS54" s="125">
        <f t="shared" si="29"/>
        <v>0</v>
      </c>
      <c r="AT54" s="125">
        <f t="shared" si="29"/>
        <v>0</v>
      </c>
      <c r="AU54" s="125">
        <f t="shared" si="29"/>
        <v>4</v>
      </c>
      <c r="AV54" s="284">
        <f>AV56+AV58+AV59+AV60</f>
        <v>4</v>
      </c>
      <c r="AW54" s="330">
        <f>AW56+AW58+AW59+AW60</f>
        <v>4</v>
      </c>
      <c r="AX54" s="369">
        <f t="shared" si="4"/>
        <v>156</v>
      </c>
      <c r="AY54" s="379">
        <f t="shared" si="5"/>
        <v>362</v>
      </c>
      <c r="AZ54" s="128"/>
      <c r="BA54" s="128"/>
      <c r="BB54" s="128"/>
      <c r="BC54" s="128"/>
      <c r="BD54" s="128"/>
      <c r="BE54" s="128"/>
      <c r="BF54" s="128"/>
      <c r="BG54" s="135"/>
      <c r="BH54" s="139"/>
      <c r="BI54" s="138"/>
    </row>
    <row r="55" spans="1:61" ht="18" customHeight="1" thickBot="1">
      <c r="A55" s="490"/>
      <c r="B55" s="470"/>
      <c r="C55" s="468"/>
      <c r="D55" s="59" t="s">
        <v>19</v>
      </c>
      <c r="E55" s="58">
        <v>2</v>
      </c>
      <c r="F55" s="58">
        <f aca="true" t="shared" si="30" ref="F55:V55">F57</f>
        <v>1</v>
      </c>
      <c r="G55" s="58">
        <f t="shared" si="30"/>
        <v>0</v>
      </c>
      <c r="H55" s="58">
        <f t="shared" si="30"/>
        <v>0</v>
      </c>
      <c r="I55" s="58"/>
      <c r="J55" s="58">
        <f t="shared" si="30"/>
        <v>0</v>
      </c>
      <c r="K55" s="58">
        <f t="shared" si="30"/>
        <v>0</v>
      </c>
      <c r="L55" s="58">
        <f t="shared" si="30"/>
        <v>2</v>
      </c>
      <c r="M55" s="58">
        <f t="shared" si="30"/>
        <v>0</v>
      </c>
      <c r="N55" s="58">
        <f t="shared" si="30"/>
        <v>0</v>
      </c>
      <c r="O55" s="58">
        <f t="shared" si="30"/>
        <v>0</v>
      </c>
      <c r="P55" s="58">
        <f t="shared" si="30"/>
        <v>1</v>
      </c>
      <c r="Q55" s="58">
        <f t="shared" si="30"/>
        <v>0</v>
      </c>
      <c r="R55" s="58">
        <f t="shared" si="30"/>
        <v>1</v>
      </c>
      <c r="S55" s="58">
        <f t="shared" si="30"/>
        <v>0</v>
      </c>
      <c r="T55" s="58">
        <f t="shared" si="30"/>
        <v>2</v>
      </c>
      <c r="U55" s="58">
        <f t="shared" si="30"/>
        <v>1</v>
      </c>
      <c r="V55" s="156">
        <f t="shared" si="30"/>
        <v>10</v>
      </c>
      <c r="W55" s="127"/>
      <c r="X55" s="131"/>
      <c r="Y55" s="125">
        <f>Y57</f>
        <v>0</v>
      </c>
      <c r="Z55" s="125">
        <f aca="true" t="shared" si="31" ref="Z55:AU55">Z57</f>
        <v>0</v>
      </c>
      <c r="AA55" s="125">
        <f t="shared" si="31"/>
        <v>0</v>
      </c>
      <c r="AB55" s="125">
        <f t="shared" si="31"/>
        <v>0</v>
      </c>
      <c r="AC55" s="125">
        <f t="shared" si="31"/>
        <v>0</v>
      </c>
      <c r="AD55" s="125">
        <f t="shared" si="31"/>
        <v>0</v>
      </c>
      <c r="AE55" s="125">
        <f t="shared" si="31"/>
        <v>0</v>
      </c>
      <c r="AF55" s="125">
        <f t="shared" si="31"/>
        <v>0</v>
      </c>
      <c r="AG55" s="125">
        <f t="shared" si="31"/>
        <v>0</v>
      </c>
      <c r="AH55" s="125">
        <f t="shared" si="31"/>
        <v>0</v>
      </c>
      <c r="AI55" s="125">
        <f t="shared" si="31"/>
        <v>0</v>
      </c>
      <c r="AJ55" s="125">
        <f t="shared" si="31"/>
        <v>0</v>
      </c>
      <c r="AK55" s="125">
        <f t="shared" si="31"/>
        <v>0</v>
      </c>
      <c r="AL55" s="125">
        <f t="shared" si="31"/>
        <v>0</v>
      </c>
      <c r="AM55" s="125">
        <f t="shared" si="31"/>
        <v>0</v>
      </c>
      <c r="AN55" s="125">
        <f t="shared" si="31"/>
        <v>0</v>
      </c>
      <c r="AO55" s="125">
        <f t="shared" si="31"/>
        <v>0</v>
      </c>
      <c r="AP55" s="125">
        <f t="shared" si="31"/>
        <v>0</v>
      </c>
      <c r="AQ55" s="125">
        <f t="shared" si="31"/>
        <v>0</v>
      </c>
      <c r="AR55" s="125">
        <f>AR57</f>
        <v>0</v>
      </c>
      <c r="AS55" s="125">
        <f t="shared" si="31"/>
        <v>0</v>
      </c>
      <c r="AT55" s="125">
        <f t="shared" si="31"/>
        <v>0</v>
      </c>
      <c r="AU55" s="125">
        <f t="shared" si="31"/>
        <v>0</v>
      </c>
      <c r="AV55" s="284">
        <f>AV57</f>
        <v>0</v>
      </c>
      <c r="AW55" s="330">
        <f>AW57</f>
        <v>0</v>
      </c>
      <c r="AX55" s="369">
        <f t="shared" si="4"/>
        <v>0</v>
      </c>
      <c r="AY55" s="379">
        <f t="shared" si="5"/>
        <v>10</v>
      </c>
      <c r="AZ55" s="128"/>
      <c r="BA55" s="128"/>
      <c r="BB55" s="128"/>
      <c r="BC55" s="128"/>
      <c r="BD55" s="128"/>
      <c r="BE55" s="128"/>
      <c r="BF55" s="128"/>
      <c r="BG55" s="135"/>
      <c r="BH55" s="139"/>
      <c r="BI55" s="138"/>
    </row>
    <row r="56" spans="1:61" ht="18" customHeight="1" thickBot="1" thickTop="1">
      <c r="A56" s="490"/>
      <c r="B56" s="496" t="s">
        <v>209</v>
      </c>
      <c r="C56" s="498" t="s">
        <v>210</v>
      </c>
      <c r="D56" s="239" t="s">
        <v>18</v>
      </c>
      <c r="E56" s="163">
        <v>8</v>
      </c>
      <c r="F56" s="163">
        <v>8</v>
      </c>
      <c r="G56" s="163">
        <v>10</v>
      </c>
      <c r="H56" s="163">
        <v>10</v>
      </c>
      <c r="I56" s="163">
        <v>10</v>
      </c>
      <c r="J56" s="323"/>
      <c r="K56" s="326"/>
      <c r="L56" s="267">
        <v>10</v>
      </c>
      <c r="M56" s="267">
        <v>8</v>
      </c>
      <c r="N56" s="267">
        <v>8</v>
      </c>
      <c r="O56" s="267">
        <v>8</v>
      </c>
      <c r="P56" s="266">
        <v>10</v>
      </c>
      <c r="Q56" s="163">
        <v>8</v>
      </c>
      <c r="R56" s="266">
        <v>8</v>
      </c>
      <c r="S56" s="163">
        <v>8</v>
      </c>
      <c r="T56" s="163">
        <v>10</v>
      </c>
      <c r="U56" s="163">
        <v>10</v>
      </c>
      <c r="V56" s="146">
        <f>SUM(E56:U56)</f>
        <v>134</v>
      </c>
      <c r="W56" s="127"/>
      <c r="X56" s="131"/>
      <c r="Y56" s="286">
        <v>0</v>
      </c>
      <c r="Z56" s="286"/>
      <c r="AA56" s="286"/>
      <c r="AB56" s="286"/>
      <c r="AC56" s="286"/>
      <c r="AD56" s="286"/>
      <c r="AE56" s="286"/>
      <c r="AF56" s="286"/>
      <c r="AG56" s="286"/>
      <c r="AH56" s="325">
        <v>36</v>
      </c>
      <c r="AI56" s="325">
        <v>36</v>
      </c>
      <c r="AJ56" s="286"/>
      <c r="AK56" s="286"/>
      <c r="AL56" s="286"/>
      <c r="AM56" s="266"/>
      <c r="AN56" s="301"/>
      <c r="AO56" s="328"/>
      <c r="AP56" s="301"/>
      <c r="AQ56" s="301"/>
      <c r="AR56" s="286"/>
      <c r="AS56" s="286"/>
      <c r="AT56" s="286"/>
      <c r="AU56" s="286"/>
      <c r="AV56" s="367"/>
      <c r="AW56" s="372"/>
      <c r="AX56" s="369">
        <f>SUM(Y56:AW56)</f>
        <v>72</v>
      </c>
      <c r="AY56" s="379">
        <f t="shared" si="5"/>
        <v>206</v>
      </c>
      <c r="AZ56" s="128"/>
      <c r="BA56" s="128"/>
      <c r="BB56" s="128"/>
      <c r="BC56" s="128"/>
      <c r="BD56" s="128"/>
      <c r="BE56" s="128"/>
      <c r="BF56" s="128"/>
      <c r="BG56" s="135"/>
      <c r="BH56" s="139"/>
      <c r="BI56" s="138"/>
    </row>
    <row r="57" spans="1:61" ht="16.5" customHeight="1" thickBot="1">
      <c r="A57" s="490"/>
      <c r="B57" s="497"/>
      <c r="C57" s="499"/>
      <c r="D57" s="273" t="s">
        <v>19</v>
      </c>
      <c r="E57" s="269">
        <v>1</v>
      </c>
      <c r="F57" s="244">
        <v>1</v>
      </c>
      <c r="G57" s="244"/>
      <c r="H57" s="244"/>
      <c r="I57" s="244">
        <v>1</v>
      </c>
      <c r="J57" s="327"/>
      <c r="K57" s="327"/>
      <c r="L57" s="268">
        <v>2</v>
      </c>
      <c r="M57" s="268"/>
      <c r="N57" s="268"/>
      <c r="O57" s="268"/>
      <c r="P57" s="266">
        <v>1</v>
      </c>
      <c r="Q57" s="163"/>
      <c r="R57" s="163">
        <v>1</v>
      </c>
      <c r="S57" s="163"/>
      <c r="T57" s="266">
        <v>2</v>
      </c>
      <c r="U57" s="266">
        <v>1</v>
      </c>
      <c r="V57" s="146">
        <f>SUM(E57:U57)</f>
        <v>10</v>
      </c>
      <c r="W57" s="127"/>
      <c r="X57" s="131"/>
      <c r="Y57" s="286">
        <v>0</v>
      </c>
      <c r="Z57" s="286"/>
      <c r="AA57" s="286"/>
      <c r="AB57" s="286"/>
      <c r="AC57" s="286"/>
      <c r="AD57" s="286"/>
      <c r="AE57" s="286"/>
      <c r="AF57" s="286"/>
      <c r="AG57" s="286"/>
      <c r="AH57" s="325"/>
      <c r="AI57" s="325"/>
      <c r="AJ57" s="286"/>
      <c r="AK57" s="286"/>
      <c r="AL57" s="286"/>
      <c r="AM57" s="266"/>
      <c r="AN57" s="301"/>
      <c r="AO57" s="328"/>
      <c r="AP57" s="301"/>
      <c r="AQ57" s="301"/>
      <c r="AR57" s="286"/>
      <c r="AS57" s="286"/>
      <c r="AT57" s="286"/>
      <c r="AU57" s="286"/>
      <c r="AV57" s="367"/>
      <c r="AW57" s="372"/>
      <c r="AX57" s="369">
        <f t="shared" si="4"/>
        <v>0</v>
      </c>
      <c r="AY57" s="379">
        <f t="shared" si="5"/>
        <v>10</v>
      </c>
      <c r="AZ57" s="128"/>
      <c r="BA57" s="128"/>
      <c r="BB57" s="128"/>
      <c r="BC57" s="128"/>
      <c r="BD57" s="128"/>
      <c r="BE57" s="128"/>
      <c r="BF57" s="128"/>
      <c r="BG57" s="135"/>
      <c r="BH57" s="139"/>
      <c r="BI57" s="138"/>
    </row>
    <row r="58" spans="1:61" ht="16.5" customHeight="1" thickBot="1">
      <c r="A58" s="490"/>
      <c r="B58" s="317" t="s">
        <v>213</v>
      </c>
      <c r="C58" s="318" t="s">
        <v>133</v>
      </c>
      <c r="D58" s="319"/>
      <c r="E58" s="320">
        <v>0</v>
      </c>
      <c r="F58" s="320"/>
      <c r="G58" s="320"/>
      <c r="H58" s="320"/>
      <c r="I58" s="320"/>
      <c r="J58" s="324"/>
      <c r="K58" s="324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146">
        <f>SUM(E58:U58)</f>
        <v>0</v>
      </c>
      <c r="W58" s="127"/>
      <c r="X58" s="131"/>
      <c r="Y58" s="65">
        <v>0</v>
      </c>
      <c r="Z58" s="65"/>
      <c r="AA58" s="65"/>
      <c r="AB58" s="65"/>
      <c r="AC58" s="65"/>
      <c r="AD58" s="65"/>
      <c r="AE58" s="65"/>
      <c r="AF58" s="65"/>
      <c r="AG58" s="65"/>
      <c r="AH58" s="325"/>
      <c r="AI58" s="325"/>
      <c r="AJ58" s="65"/>
      <c r="AK58" s="65"/>
      <c r="AL58" s="65"/>
      <c r="AM58" s="63"/>
      <c r="AN58" s="301"/>
      <c r="AO58" s="328"/>
      <c r="AP58" s="301"/>
      <c r="AQ58" s="301"/>
      <c r="AR58" s="65"/>
      <c r="AS58" s="65"/>
      <c r="AT58" s="65"/>
      <c r="AU58" s="65">
        <v>4</v>
      </c>
      <c r="AV58" s="376">
        <v>4</v>
      </c>
      <c r="AW58" s="72">
        <v>4</v>
      </c>
      <c r="AX58" s="369">
        <f t="shared" si="4"/>
        <v>12</v>
      </c>
      <c r="AY58" s="379">
        <f t="shared" si="5"/>
        <v>12</v>
      </c>
      <c r="AZ58" s="128"/>
      <c r="BA58" s="128"/>
      <c r="BB58" s="128"/>
      <c r="BC58" s="128"/>
      <c r="BD58" s="128"/>
      <c r="BE58" s="128"/>
      <c r="BF58" s="128"/>
      <c r="BG58" s="135"/>
      <c r="BH58" s="139"/>
      <c r="BI58" s="138"/>
    </row>
    <row r="59" spans="1:61" ht="18" customHeight="1" thickBot="1" thickTop="1">
      <c r="A59" s="490"/>
      <c r="B59" s="54" t="s">
        <v>211</v>
      </c>
      <c r="C59" s="316" t="s">
        <v>28</v>
      </c>
      <c r="D59" s="272"/>
      <c r="E59" s="51">
        <v>0</v>
      </c>
      <c r="F59" s="51"/>
      <c r="G59" s="51"/>
      <c r="H59" s="51"/>
      <c r="I59" s="66"/>
      <c r="J59" s="324">
        <v>36</v>
      </c>
      <c r="K59" s="324">
        <v>36</v>
      </c>
      <c r="L59" s="63"/>
      <c r="M59" s="24"/>
      <c r="N59" s="24"/>
      <c r="O59" s="117"/>
      <c r="P59" s="117"/>
      <c r="Q59" s="24"/>
      <c r="R59" s="24"/>
      <c r="S59" s="24"/>
      <c r="T59" s="24"/>
      <c r="U59" s="24"/>
      <c r="V59" s="146">
        <f>K59+J59</f>
        <v>72</v>
      </c>
      <c r="W59" s="127"/>
      <c r="X59" s="131"/>
      <c r="Y59" s="65">
        <v>0</v>
      </c>
      <c r="Z59" s="65"/>
      <c r="AA59" s="65"/>
      <c r="AB59" s="65"/>
      <c r="AC59" s="65"/>
      <c r="AD59" s="65"/>
      <c r="AE59" s="65"/>
      <c r="AF59" s="65"/>
      <c r="AG59" s="65"/>
      <c r="AH59" s="325"/>
      <c r="AI59" s="325"/>
      <c r="AJ59" s="65"/>
      <c r="AK59" s="65"/>
      <c r="AL59" s="65"/>
      <c r="AM59" s="63"/>
      <c r="AN59" s="301"/>
      <c r="AO59" s="328"/>
      <c r="AP59" s="301"/>
      <c r="AQ59" s="301"/>
      <c r="AR59" s="65"/>
      <c r="AS59" s="65"/>
      <c r="AT59" s="65"/>
      <c r="AU59" s="65"/>
      <c r="AV59" s="368"/>
      <c r="AW59" s="373"/>
      <c r="AX59" s="369">
        <f t="shared" si="4"/>
        <v>0</v>
      </c>
      <c r="AY59" s="379">
        <f t="shared" si="5"/>
        <v>72</v>
      </c>
      <c r="AZ59" s="128"/>
      <c r="BA59" s="128"/>
      <c r="BB59" s="128"/>
      <c r="BC59" s="128"/>
      <c r="BD59" s="128"/>
      <c r="BE59" s="128"/>
      <c r="BF59" s="128"/>
      <c r="BG59" s="135"/>
      <c r="BH59" s="139"/>
      <c r="BI59" s="138"/>
    </row>
    <row r="60" spans="1:61" ht="18" customHeight="1" thickBot="1" thickTop="1">
      <c r="A60" s="490"/>
      <c r="B60" s="53" t="s">
        <v>212</v>
      </c>
      <c r="C60" s="249" t="s">
        <v>42</v>
      </c>
      <c r="D60" s="250"/>
      <c r="E60" s="51">
        <v>0</v>
      </c>
      <c r="F60" s="51"/>
      <c r="G60" s="51"/>
      <c r="H60" s="51"/>
      <c r="I60" s="51"/>
      <c r="J60" s="324"/>
      <c r="K60" s="324"/>
      <c r="L60" s="24"/>
      <c r="M60" s="24"/>
      <c r="N60" s="24"/>
      <c r="O60" s="117"/>
      <c r="P60" s="117"/>
      <c r="Q60" s="24"/>
      <c r="R60" s="24"/>
      <c r="S60" s="24"/>
      <c r="T60" s="24"/>
      <c r="U60" s="24"/>
      <c r="V60" s="146">
        <f>SUM(E60:T60)</f>
        <v>0</v>
      </c>
      <c r="W60" s="127"/>
      <c r="X60" s="131"/>
      <c r="Y60" s="65">
        <v>0</v>
      </c>
      <c r="Z60" s="65"/>
      <c r="AA60" s="65"/>
      <c r="AB60" s="65"/>
      <c r="AC60" s="65"/>
      <c r="AD60" s="65"/>
      <c r="AE60" s="65"/>
      <c r="AF60" s="65"/>
      <c r="AG60" s="65"/>
      <c r="AH60" s="325"/>
      <c r="AI60" s="325"/>
      <c r="AJ60" s="65"/>
      <c r="AK60" s="65"/>
      <c r="AL60" s="65"/>
      <c r="AM60" s="63"/>
      <c r="AN60" s="301"/>
      <c r="AO60" s="328"/>
      <c r="AP60" s="301">
        <v>36</v>
      </c>
      <c r="AQ60" s="301">
        <v>36</v>
      </c>
      <c r="AR60" s="65"/>
      <c r="AS60" s="65"/>
      <c r="AT60" s="65"/>
      <c r="AU60" s="65"/>
      <c r="AV60" s="368"/>
      <c r="AW60" s="373"/>
      <c r="AX60" s="369">
        <f t="shared" si="4"/>
        <v>72</v>
      </c>
      <c r="AY60" s="379">
        <f t="shared" si="5"/>
        <v>72</v>
      </c>
      <c r="AZ60" s="128"/>
      <c r="BA60" s="128"/>
      <c r="BB60" s="128"/>
      <c r="BC60" s="128"/>
      <c r="BD60" s="128"/>
      <c r="BE60" s="128"/>
      <c r="BF60" s="128"/>
      <c r="BG60" s="135"/>
      <c r="BH60" s="139"/>
      <c r="BI60" s="138"/>
    </row>
    <row r="61" spans="1:61" ht="18" customHeight="1" thickBot="1">
      <c r="A61" s="490"/>
      <c r="B61" s="480" t="s">
        <v>34</v>
      </c>
      <c r="C61" s="483"/>
      <c r="D61" s="484"/>
      <c r="E61" s="150">
        <f aca="true" t="shared" si="32" ref="E61:V61">E17+E29+E33+E47</f>
        <v>32</v>
      </c>
      <c r="F61" s="150">
        <f t="shared" si="32"/>
        <v>32</v>
      </c>
      <c r="G61" s="150">
        <f t="shared" si="32"/>
        <v>32</v>
      </c>
      <c r="H61" s="150">
        <f t="shared" si="32"/>
        <v>32</v>
      </c>
      <c r="I61" s="150">
        <f t="shared" si="32"/>
        <v>34</v>
      </c>
      <c r="J61" s="150">
        <f t="shared" si="32"/>
        <v>36</v>
      </c>
      <c r="K61" s="150">
        <f t="shared" si="32"/>
        <v>36</v>
      </c>
      <c r="L61" s="150">
        <f t="shared" si="32"/>
        <v>32</v>
      </c>
      <c r="M61" s="150">
        <f t="shared" si="32"/>
        <v>34</v>
      </c>
      <c r="N61" s="150">
        <f t="shared" si="32"/>
        <v>32</v>
      </c>
      <c r="O61" s="150">
        <f t="shared" si="32"/>
        <v>32</v>
      </c>
      <c r="P61" s="150">
        <f t="shared" si="32"/>
        <v>32</v>
      </c>
      <c r="Q61" s="150">
        <f t="shared" si="32"/>
        <v>32</v>
      </c>
      <c r="R61" s="150">
        <f t="shared" si="32"/>
        <v>32</v>
      </c>
      <c r="S61" s="150">
        <f t="shared" si="32"/>
        <v>32</v>
      </c>
      <c r="T61" s="150">
        <f t="shared" si="32"/>
        <v>32</v>
      </c>
      <c r="U61" s="150">
        <f t="shared" si="32"/>
        <v>32</v>
      </c>
      <c r="V61" s="146">
        <f t="shared" si="32"/>
        <v>556</v>
      </c>
      <c r="W61" s="127"/>
      <c r="X61" s="129"/>
      <c r="Y61" s="145">
        <f aca="true" t="shared" si="33" ref="Y61:AU61">Y17+Y29+Y33+Y47</f>
        <v>32</v>
      </c>
      <c r="Z61" s="145">
        <f t="shared" si="33"/>
        <v>32</v>
      </c>
      <c r="AA61" s="145">
        <f t="shared" si="33"/>
        <v>32</v>
      </c>
      <c r="AB61" s="145">
        <f t="shared" si="33"/>
        <v>34</v>
      </c>
      <c r="AC61" s="145">
        <f t="shared" si="33"/>
        <v>34</v>
      </c>
      <c r="AD61" s="145">
        <f t="shared" si="33"/>
        <v>34</v>
      </c>
      <c r="AE61" s="145">
        <f t="shared" si="33"/>
        <v>34</v>
      </c>
      <c r="AF61" s="145">
        <f t="shared" si="33"/>
        <v>32</v>
      </c>
      <c r="AG61" s="145">
        <f t="shared" si="33"/>
        <v>32</v>
      </c>
      <c r="AH61" s="145">
        <f t="shared" si="33"/>
        <v>36</v>
      </c>
      <c r="AI61" s="145">
        <f t="shared" si="33"/>
        <v>36</v>
      </c>
      <c r="AJ61" s="145">
        <f t="shared" si="33"/>
        <v>32</v>
      </c>
      <c r="AK61" s="145">
        <f t="shared" si="33"/>
        <v>34</v>
      </c>
      <c r="AL61" s="145">
        <f t="shared" si="33"/>
        <v>32</v>
      </c>
      <c r="AM61" s="145">
        <f t="shared" si="33"/>
        <v>34</v>
      </c>
      <c r="AN61" s="145">
        <f t="shared" si="33"/>
        <v>36</v>
      </c>
      <c r="AO61" s="145">
        <f t="shared" si="33"/>
        <v>36</v>
      </c>
      <c r="AP61" s="145">
        <f t="shared" si="33"/>
        <v>36</v>
      </c>
      <c r="AQ61" s="145">
        <f t="shared" si="33"/>
        <v>36</v>
      </c>
      <c r="AR61" s="145">
        <f>AR17+AR29+AR33+AR47</f>
        <v>32</v>
      </c>
      <c r="AS61" s="145">
        <f t="shared" si="33"/>
        <v>32</v>
      </c>
      <c r="AT61" s="145">
        <f t="shared" si="33"/>
        <v>32</v>
      </c>
      <c r="AU61" s="366">
        <f t="shared" si="33"/>
        <v>32</v>
      </c>
      <c r="AV61" s="366">
        <f>AV47+AV33+AV29+AV17</f>
        <v>32</v>
      </c>
      <c r="AW61" s="371">
        <f>AW47+AW33+AW29+AW17</f>
        <v>32</v>
      </c>
      <c r="AX61" s="369">
        <f t="shared" si="4"/>
        <v>836</v>
      </c>
      <c r="AY61" s="379">
        <f t="shared" si="5"/>
        <v>1392</v>
      </c>
      <c r="AZ61" s="130"/>
      <c r="BA61" s="130"/>
      <c r="BB61" s="130"/>
      <c r="BC61" s="130"/>
      <c r="BD61" s="130"/>
      <c r="BE61" s="130"/>
      <c r="BF61" s="130"/>
      <c r="BG61" s="136"/>
      <c r="BH61" s="140"/>
      <c r="BI61" s="138"/>
    </row>
    <row r="62" spans="1:61" ht="24" customHeight="1" thickBot="1">
      <c r="A62" s="490"/>
      <c r="B62" s="436" t="s">
        <v>20</v>
      </c>
      <c r="C62" s="437"/>
      <c r="D62" s="438"/>
      <c r="E62" s="150">
        <f aca="true" t="shared" si="34" ref="E62:V62">E18+E30+E34+E48</f>
        <v>4</v>
      </c>
      <c r="F62" s="150">
        <f t="shared" si="34"/>
        <v>4</v>
      </c>
      <c r="G62" s="150">
        <f t="shared" si="34"/>
        <v>4</v>
      </c>
      <c r="H62" s="150">
        <f t="shared" si="34"/>
        <v>4</v>
      </c>
      <c r="I62" s="150">
        <f t="shared" si="34"/>
        <v>2</v>
      </c>
      <c r="J62" s="150">
        <f t="shared" si="34"/>
        <v>0</v>
      </c>
      <c r="K62" s="150">
        <f t="shared" si="34"/>
        <v>0</v>
      </c>
      <c r="L62" s="150">
        <f t="shared" si="34"/>
        <v>4</v>
      </c>
      <c r="M62" s="150">
        <f t="shared" si="34"/>
        <v>2</v>
      </c>
      <c r="N62" s="150">
        <f t="shared" si="34"/>
        <v>4</v>
      </c>
      <c r="O62" s="150">
        <f t="shared" si="34"/>
        <v>4</v>
      </c>
      <c r="P62" s="150">
        <f t="shared" si="34"/>
        <v>4</v>
      </c>
      <c r="Q62" s="150">
        <f t="shared" si="34"/>
        <v>4</v>
      </c>
      <c r="R62" s="150">
        <f t="shared" si="34"/>
        <v>4</v>
      </c>
      <c r="S62" s="150">
        <f t="shared" si="34"/>
        <v>4</v>
      </c>
      <c r="T62" s="150">
        <f t="shared" si="34"/>
        <v>4</v>
      </c>
      <c r="U62" s="150">
        <f t="shared" si="34"/>
        <v>4</v>
      </c>
      <c r="V62" s="146">
        <f t="shared" si="34"/>
        <v>56</v>
      </c>
      <c r="W62" s="127"/>
      <c r="X62" s="131"/>
      <c r="Y62" s="145">
        <f aca="true" t="shared" si="35" ref="Y62:AU62">Y18+Y30+Y34+Y48</f>
        <v>4</v>
      </c>
      <c r="Z62" s="145">
        <f t="shared" si="35"/>
        <v>4</v>
      </c>
      <c r="AA62" s="145">
        <f t="shared" si="35"/>
        <v>4</v>
      </c>
      <c r="AB62" s="145">
        <f t="shared" si="35"/>
        <v>2</v>
      </c>
      <c r="AC62" s="145">
        <f t="shared" si="35"/>
        <v>2</v>
      </c>
      <c r="AD62" s="145">
        <f t="shared" si="35"/>
        <v>2</v>
      </c>
      <c r="AE62" s="145">
        <f t="shared" si="35"/>
        <v>2</v>
      </c>
      <c r="AF62" s="145">
        <f t="shared" si="35"/>
        <v>4</v>
      </c>
      <c r="AG62" s="145">
        <f t="shared" si="35"/>
        <v>4</v>
      </c>
      <c r="AH62" s="145">
        <f t="shared" si="35"/>
        <v>0</v>
      </c>
      <c r="AI62" s="145">
        <f t="shared" si="35"/>
        <v>0</v>
      </c>
      <c r="AJ62" s="145">
        <f t="shared" si="35"/>
        <v>4</v>
      </c>
      <c r="AK62" s="145">
        <f t="shared" si="35"/>
        <v>2</v>
      </c>
      <c r="AL62" s="145">
        <f t="shared" si="35"/>
        <v>4</v>
      </c>
      <c r="AM62" s="145">
        <f t="shared" si="35"/>
        <v>2</v>
      </c>
      <c r="AN62" s="145">
        <f t="shared" si="35"/>
        <v>0</v>
      </c>
      <c r="AO62" s="145">
        <f t="shared" si="35"/>
        <v>0</v>
      </c>
      <c r="AP62" s="145">
        <f t="shared" si="35"/>
        <v>0</v>
      </c>
      <c r="AQ62" s="145">
        <f t="shared" si="35"/>
        <v>0</v>
      </c>
      <c r="AR62" s="145">
        <f>AR18+AR30+AR34+AR48</f>
        <v>4</v>
      </c>
      <c r="AS62" s="145">
        <f t="shared" si="35"/>
        <v>4</v>
      </c>
      <c r="AT62" s="145">
        <f t="shared" si="35"/>
        <v>4</v>
      </c>
      <c r="AU62" s="145">
        <f t="shared" si="35"/>
        <v>4</v>
      </c>
      <c r="AV62" s="366">
        <f>AV48+AV34+AV30+AV18</f>
        <v>4</v>
      </c>
      <c r="AW62" s="371">
        <f>AW48+AW34+AW30+AW18</f>
        <v>4</v>
      </c>
      <c r="AX62" s="369">
        <f t="shared" si="4"/>
        <v>64</v>
      </c>
      <c r="AY62" s="379">
        <f t="shared" si="5"/>
        <v>120</v>
      </c>
      <c r="AZ62" s="130"/>
      <c r="BA62" s="130"/>
      <c r="BB62" s="130"/>
      <c r="BC62" s="130"/>
      <c r="BD62" s="130"/>
      <c r="BE62" s="130"/>
      <c r="BF62" s="130"/>
      <c r="BG62" s="136"/>
      <c r="BH62" s="140"/>
      <c r="BI62" s="138"/>
    </row>
    <row r="63" spans="1:61" ht="18" customHeight="1" thickBot="1">
      <c r="A63" s="491"/>
      <c r="B63" s="480" t="s">
        <v>21</v>
      </c>
      <c r="C63" s="481"/>
      <c r="D63" s="482"/>
      <c r="E63" s="150">
        <f>E61+E62</f>
        <v>36</v>
      </c>
      <c r="F63" s="150">
        <f aca="true" t="shared" si="36" ref="F63:V63">F61+F62</f>
        <v>36</v>
      </c>
      <c r="G63" s="150">
        <f t="shared" si="36"/>
        <v>36</v>
      </c>
      <c r="H63" s="150">
        <f t="shared" si="36"/>
        <v>36</v>
      </c>
      <c r="I63" s="150">
        <f t="shared" si="36"/>
        <v>36</v>
      </c>
      <c r="J63" s="150">
        <f t="shared" si="36"/>
        <v>36</v>
      </c>
      <c r="K63" s="150">
        <f t="shared" si="36"/>
        <v>36</v>
      </c>
      <c r="L63" s="150">
        <f t="shared" si="36"/>
        <v>36</v>
      </c>
      <c r="M63" s="150">
        <f t="shared" si="36"/>
        <v>36</v>
      </c>
      <c r="N63" s="150">
        <f t="shared" si="36"/>
        <v>36</v>
      </c>
      <c r="O63" s="150">
        <f t="shared" si="36"/>
        <v>36</v>
      </c>
      <c r="P63" s="150">
        <f t="shared" si="36"/>
        <v>36</v>
      </c>
      <c r="Q63" s="150">
        <f t="shared" si="36"/>
        <v>36</v>
      </c>
      <c r="R63" s="150">
        <f t="shared" si="36"/>
        <v>36</v>
      </c>
      <c r="S63" s="150">
        <f t="shared" si="36"/>
        <v>36</v>
      </c>
      <c r="T63" s="150">
        <f t="shared" si="36"/>
        <v>36</v>
      </c>
      <c r="U63" s="150">
        <f t="shared" si="36"/>
        <v>36</v>
      </c>
      <c r="V63" s="146">
        <f t="shared" si="36"/>
        <v>612</v>
      </c>
      <c r="W63" s="127"/>
      <c r="X63" s="129"/>
      <c r="Y63" s="145">
        <f>Y61+Y62</f>
        <v>36</v>
      </c>
      <c r="Z63" s="145">
        <f aca="true" t="shared" si="37" ref="Z63:AU63">Z61+Z62</f>
        <v>36</v>
      </c>
      <c r="AA63" s="145">
        <f t="shared" si="37"/>
        <v>36</v>
      </c>
      <c r="AB63" s="145">
        <f t="shared" si="37"/>
        <v>36</v>
      </c>
      <c r="AC63" s="145">
        <f t="shared" si="37"/>
        <v>36</v>
      </c>
      <c r="AD63" s="145">
        <f t="shared" si="37"/>
        <v>36</v>
      </c>
      <c r="AE63" s="145">
        <f t="shared" si="37"/>
        <v>36</v>
      </c>
      <c r="AF63" s="145">
        <f t="shared" si="37"/>
        <v>36</v>
      </c>
      <c r="AG63" s="145">
        <f t="shared" si="37"/>
        <v>36</v>
      </c>
      <c r="AH63" s="145">
        <f t="shared" si="37"/>
        <v>36</v>
      </c>
      <c r="AI63" s="145">
        <f t="shared" si="37"/>
        <v>36</v>
      </c>
      <c r="AJ63" s="145">
        <f t="shared" si="37"/>
        <v>36</v>
      </c>
      <c r="AK63" s="145">
        <f t="shared" si="37"/>
        <v>36</v>
      </c>
      <c r="AL63" s="145">
        <f t="shared" si="37"/>
        <v>36</v>
      </c>
      <c r="AM63" s="145">
        <f t="shared" si="37"/>
        <v>36</v>
      </c>
      <c r="AN63" s="145">
        <f t="shared" si="37"/>
        <v>36</v>
      </c>
      <c r="AO63" s="145">
        <f t="shared" si="37"/>
        <v>36</v>
      </c>
      <c r="AP63" s="145">
        <f t="shared" si="37"/>
        <v>36</v>
      </c>
      <c r="AQ63" s="145">
        <f t="shared" si="37"/>
        <v>36</v>
      </c>
      <c r="AR63" s="145">
        <f>AR61+AR62</f>
        <v>36</v>
      </c>
      <c r="AS63" s="145">
        <f t="shared" si="37"/>
        <v>36</v>
      </c>
      <c r="AT63" s="145">
        <f t="shared" si="37"/>
        <v>36</v>
      </c>
      <c r="AU63" s="145">
        <f t="shared" si="37"/>
        <v>36</v>
      </c>
      <c r="AV63" s="366">
        <f>AV61+AV62</f>
        <v>36</v>
      </c>
      <c r="AW63" s="371">
        <f>AW61+AW62</f>
        <v>36</v>
      </c>
      <c r="AX63" s="369">
        <f t="shared" si="4"/>
        <v>900</v>
      </c>
      <c r="AY63" s="379">
        <f t="shared" si="5"/>
        <v>1512</v>
      </c>
      <c r="AZ63" s="128"/>
      <c r="BA63" s="128"/>
      <c r="BB63" s="128"/>
      <c r="BC63" s="128"/>
      <c r="BD63" s="128"/>
      <c r="BE63" s="128"/>
      <c r="BF63" s="128"/>
      <c r="BG63" s="135"/>
      <c r="BH63" s="141"/>
      <c r="BI63" s="138"/>
    </row>
    <row r="66" spans="1:61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31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ht="15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ht="15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</sheetData>
  <sheetProtection/>
  <mergeCells count="72">
    <mergeCell ref="C56:C57"/>
    <mergeCell ref="B37:B38"/>
    <mergeCell ref="AX10:AZ10"/>
    <mergeCell ref="BB10:BE10"/>
    <mergeCell ref="AB10:AE10"/>
    <mergeCell ref="AK10:AM10"/>
    <mergeCell ref="C39:C40"/>
    <mergeCell ref="B47:B48"/>
    <mergeCell ref="C23:C24"/>
    <mergeCell ref="B35:B36"/>
    <mergeCell ref="A15:A63"/>
    <mergeCell ref="B17:B18"/>
    <mergeCell ref="C47:C48"/>
    <mergeCell ref="B21:B22"/>
    <mergeCell ref="C21:C22"/>
    <mergeCell ref="B56:B57"/>
    <mergeCell ref="C37:C38"/>
    <mergeCell ref="B41:B42"/>
    <mergeCell ref="B31:B32"/>
    <mergeCell ref="B39:B40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63:D63"/>
    <mergeCell ref="B62:D62"/>
    <mergeCell ref="B61:D61"/>
    <mergeCell ref="C15:C16"/>
    <mergeCell ref="B19:B20"/>
    <mergeCell ref="C43:C44"/>
    <mergeCell ref="C45:C46"/>
    <mergeCell ref="B45:B46"/>
    <mergeCell ref="C49:C50"/>
    <mergeCell ref="B15:B16"/>
    <mergeCell ref="C29:C30"/>
    <mergeCell ref="C17:C18"/>
    <mergeCell ref="C25:C26"/>
    <mergeCell ref="B25:B26"/>
    <mergeCell ref="B27:B28"/>
    <mergeCell ref="C27:C28"/>
    <mergeCell ref="C54:C55"/>
    <mergeCell ref="B54:B55"/>
    <mergeCell ref="B43:B44"/>
    <mergeCell ref="B49:B50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51:B52"/>
    <mergeCell ref="C51:C52"/>
    <mergeCell ref="C19:C20"/>
    <mergeCell ref="C41:C42"/>
    <mergeCell ref="B29:B30"/>
    <mergeCell ref="B33:B34"/>
    <mergeCell ref="C31:C32"/>
    <mergeCell ref="C33:C34"/>
    <mergeCell ref="C35:C36"/>
    <mergeCell ref="B23:B24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5"/>
  <sheetViews>
    <sheetView zoomScale="87" zoomScaleNormal="87" zoomScalePageLayoutView="0" workbookViewId="0" topLeftCell="B1">
      <selection activeCell="AP4" sqref="AP4:BE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8" width="3.7109375" style="0" customWidth="1"/>
  </cols>
  <sheetData>
    <row r="1" spans="1:58" ht="15">
      <c r="A1" s="74"/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405" t="s">
        <v>30</v>
      </c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75"/>
      <c r="BB1" s="75"/>
      <c r="BC1" s="75"/>
      <c r="BD1" s="75"/>
      <c r="BE1" s="75"/>
      <c r="BF1" s="75"/>
    </row>
    <row r="2" spans="1:58" ht="15">
      <c r="A2" s="74"/>
      <c r="B2" s="74"/>
      <c r="C2" s="74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74"/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18" t="s">
        <v>36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74"/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406" t="s">
        <v>247</v>
      </c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75"/>
    </row>
    <row r="5" spans="1:58" ht="18.75">
      <c r="A5" s="151"/>
      <c r="B5" s="151"/>
      <c r="C5" s="151"/>
      <c r="D5" s="151"/>
      <c r="E5" s="152"/>
      <c r="F5" s="152"/>
      <c r="G5" s="152"/>
      <c r="H5" s="152"/>
      <c r="I5" s="517" t="s">
        <v>31</v>
      </c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97"/>
      <c r="AL5" s="97"/>
      <c r="AM5" s="97"/>
      <c r="AN5" s="97"/>
      <c r="AO5" s="152"/>
      <c r="AP5" s="98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52"/>
    </row>
    <row r="6" spans="1:58" ht="18.75">
      <c r="A6" s="518" t="s">
        <v>66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</row>
    <row r="7" spans="1:58" ht="18.75">
      <c r="A7" s="151"/>
      <c r="B7" s="519" t="s">
        <v>191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152"/>
      <c r="BF7" s="152"/>
    </row>
    <row r="8" spans="1:58" ht="19.5" thickBot="1">
      <c r="A8" s="151"/>
      <c r="B8" s="43"/>
      <c r="C8" s="519" t="s">
        <v>192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 t="s">
        <v>32</v>
      </c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43"/>
      <c r="BC8" s="43"/>
      <c r="BD8" s="43"/>
      <c r="BE8" s="152"/>
      <c r="BF8" s="152"/>
    </row>
    <row r="9" spans="1:58" ht="15.75" thickBot="1">
      <c r="A9" s="74"/>
      <c r="B9" s="19" t="s">
        <v>70</v>
      </c>
      <c r="C9" s="19"/>
      <c r="D9" s="19" t="s">
        <v>69</v>
      </c>
      <c r="E9" s="21" t="s">
        <v>60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03"/>
      <c r="Y9" s="503"/>
      <c r="Z9" s="503"/>
      <c r="AA9" s="503"/>
      <c r="AB9" s="503"/>
      <c r="AC9" s="503"/>
      <c r="AD9" s="504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75"/>
      <c r="BF9" s="75"/>
    </row>
    <row r="10" spans="1:58" ht="98.25" thickBot="1">
      <c r="A10" s="502" t="s">
        <v>0</v>
      </c>
      <c r="B10" s="502" t="s">
        <v>1</v>
      </c>
      <c r="C10" s="502" t="s">
        <v>2</v>
      </c>
      <c r="D10" s="502" t="s">
        <v>3</v>
      </c>
      <c r="E10" s="158" t="s">
        <v>159</v>
      </c>
      <c r="F10" s="514" t="s">
        <v>4</v>
      </c>
      <c r="G10" s="515"/>
      <c r="H10" s="516"/>
      <c r="I10" s="76" t="s">
        <v>160</v>
      </c>
      <c r="J10" s="514" t="s">
        <v>5</v>
      </c>
      <c r="K10" s="515"/>
      <c r="L10" s="515"/>
      <c r="M10" s="516"/>
      <c r="N10" s="76" t="s">
        <v>161</v>
      </c>
      <c r="O10" s="514" t="s">
        <v>6</v>
      </c>
      <c r="P10" s="515"/>
      <c r="Q10" s="515"/>
      <c r="R10" s="77" t="s">
        <v>162</v>
      </c>
      <c r="S10" s="514" t="s">
        <v>7</v>
      </c>
      <c r="T10" s="515"/>
      <c r="U10" s="515"/>
      <c r="V10" s="92" t="s">
        <v>163</v>
      </c>
      <c r="W10" s="78" t="s">
        <v>164</v>
      </c>
      <c r="X10" s="92" t="s">
        <v>165</v>
      </c>
      <c r="Y10" s="515" t="s">
        <v>8</v>
      </c>
      <c r="Z10" s="516"/>
      <c r="AA10" s="77" t="s">
        <v>166</v>
      </c>
      <c r="AB10" s="514" t="s">
        <v>9</v>
      </c>
      <c r="AC10" s="515"/>
      <c r="AD10" s="515"/>
      <c r="AE10" s="294" t="s">
        <v>167</v>
      </c>
      <c r="AF10" s="545" t="s">
        <v>168</v>
      </c>
      <c r="AG10" s="546"/>
      <c r="AH10" s="546"/>
      <c r="AI10" s="294" t="s">
        <v>169</v>
      </c>
      <c r="AJ10" s="514" t="s">
        <v>170</v>
      </c>
      <c r="AK10" s="515"/>
      <c r="AL10" s="515"/>
      <c r="AM10" s="92" t="s">
        <v>171</v>
      </c>
      <c r="AN10" s="514" t="s">
        <v>12</v>
      </c>
      <c r="AO10" s="515"/>
      <c r="AP10" s="515"/>
      <c r="AQ10" s="515"/>
      <c r="AR10" s="294" t="s">
        <v>172</v>
      </c>
      <c r="AS10" s="514" t="s">
        <v>13</v>
      </c>
      <c r="AT10" s="515"/>
      <c r="AU10" s="515"/>
      <c r="AV10" s="293">
        <v>28</v>
      </c>
      <c r="AW10" s="91" t="s">
        <v>71</v>
      </c>
      <c r="AX10" s="514" t="s">
        <v>14</v>
      </c>
      <c r="AY10" s="515"/>
      <c r="AZ10" s="516"/>
      <c r="BA10" s="93" t="s">
        <v>72</v>
      </c>
      <c r="BB10" s="514" t="s">
        <v>15</v>
      </c>
      <c r="BC10" s="515"/>
      <c r="BD10" s="515"/>
      <c r="BE10" s="522"/>
      <c r="BF10" s="29" t="s">
        <v>33</v>
      </c>
    </row>
    <row r="11" spans="1:58" ht="15.75" thickBot="1">
      <c r="A11" s="502"/>
      <c r="B11" s="502"/>
      <c r="C11" s="502"/>
      <c r="D11" s="502"/>
      <c r="E11" s="523" t="s">
        <v>16</v>
      </c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523"/>
      <c r="AS11" s="523"/>
      <c r="AT11" s="523"/>
      <c r="AU11" s="523"/>
      <c r="AV11" s="523"/>
      <c r="AW11" s="523"/>
      <c r="AX11" s="523"/>
      <c r="AY11" s="523"/>
      <c r="AZ11" s="523"/>
      <c r="BA11" s="523"/>
      <c r="BB11" s="523"/>
      <c r="BC11" s="523"/>
      <c r="BD11" s="523"/>
      <c r="BE11" s="523"/>
      <c r="BF11" s="79"/>
    </row>
    <row r="12" spans="1:58" ht="16.5" thickBot="1">
      <c r="A12" s="502"/>
      <c r="B12" s="502"/>
      <c r="C12" s="502"/>
      <c r="D12" s="502"/>
      <c r="E12" s="80">
        <v>35</v>
      </c>
      <c r="F12" s="81">
        <v>36</v>
      </c>
      <c r="G12" s="81">
        <v>37</v>
      </c>
      <c r="H12" s="81">
        <v>38</v>
      </c>
      <c r="I12" s="81">
        <v>39</v>
      </c>
      <c r="J12" s="81">
        <v>40</v>
      </c>
      <c r="K12" s="81">
        <v>41</v>
      </c>
      <c r="L12" s="82">
        <v>42</v>
      </c>
      <c r="M12" s="82">
        <v>43</v>
      </c>
      <c r="N12" s="84">
        <v>44</v>
      </c>
      <c r="O12" s="82">
        <v>45</v>
      </c>
      <c r="P12" s="82">
        <v>46</v>
      </c>
      <c r="Q12" s="82">
        <v>47</v>
      </c>
      <c r="R12" s="82">
        <v>48</v>
      </c>
      <c r="S12" s="82">
        <v>49</v>
      </c>
      <c r="T12" s="82">
        <v>50</v>
      </c>
      <c r="U12" s="82">
        <v>51</v>
      </c>
      <c r="V12" s="82">
        <v>52</v>
      </c>
      <c r="W12" s="83">
        <v>53</v>
      </c>
      <c r="X12" s="82">
        <v>1</v>
      </c>
      <c r="Y12" s="82">
        <v>2</v>
      </c>
      <c r="Z12" s="82">
        <v>3</v>
      </c>
      <c r="AA12" s="82">
        <v>4</v>
      </c>
      <c r="AB12" s="82">
        <v>5</v>
      </c>
      <c r="AC12" s="82">
        <v>6</v>
      </c>
      <c r="AD12" s="82">
        <v>7</v>
      </c>
      <c r="AE12" s="82">
        <v>8</v>
      </c>
      <c r="AF12" s="82">
        <v>9</v>
      </c>
      <c r="AG12" s="82">
        <v>10</v>
      </c>
      <c r="AH12" s="82">
        <v>11</v>
      </c>
      <c r="AI12" s="81">
        <v>12</v>
      </c>
      <c r="AJ12" s="81">
        <v>13</v>
      </c>
      <c r="AK12" s="81">
        <v>14</v>
      </c>
      <c r="AL12" s="81">
        <v>15</v>
      </c>
      <c r="AM12" s="82">
        <v>16</v>
      </c>
      <c r="AN12" s="81">
        <v>17</v>
      </c>
      <c r="AO12" s="81">
        <v>18</v>
      </c>
      <c r="AP12" s="81">
        <v>19</v>
      </c>
      <c r="AQ12" s="81">
        <v>20</v>
      </c>
      <c r="AR12" s="81">
        <v>21</v>
      </c>
      <c r="AS12" s="81">
        <v>22</v>
      </c>
      <c r="AT12" s="81">
        <v>23</v>
      </c>
      <c r="AU12" s="81">
        <v>24</v>
      </c>
      <c r="AV12" s="81">
        <v>25</v>
      </c>
      <c r="AW12" s="81">
        <v>26</v>
      </c>
      <c r="AX12" s="81">
        <v>27</v>
      </c>
      <c r="AY12" s="81">
        <v>28</v>
      </c>
      <c r="AZ12" s="84">
        <v>29</v>
      </c>
      <c r="BA12" s="81">
        <v>30</v>
      </c>
      <c r="BB12" s="81">
        <v>31</v>
      </c>
      <c r="BC12" s="81">
        <v>32</v>
      </c>
      <c r="BD12" s="81">
        <v>33</v>
      </c>
      <c r="BE12" s="81">
        <v>34</v>
      </c>
      <c r="BF12" s="85"/>
    </row>
    <row r="13" spans="1:58" ht="15.75" thickBot="1">
      <c r="A13" s="502"/>
      <c r="B13" s="502"/>
      <c r="C13" s="502"/>
      <c r="D13" s="502"/>
      <c r="E13" s="524" t="s">
        <v>17</v>
      </c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85"/>
    </row>
    <row r="14" spans="1:58" ht="16.5" thickBot="1">
      <c r="A14" s="502"/>
      <c r="B14" s="502"/>
      <c r="C14" s="502"/>
      <c r="D14" s="502"/>
      <c r="E14" s="86">
        <v>1</v>
      </c>
      <c r="F14" s="86">
        <v>2</v>
      </c>
      <c r="G14" s="86">
        <v>3</v>
      </c>
      <c r="H14" s="86">
        <v>4</v>
      </c>
      <c r="I14" s="86">
        <v>5</v>
      </c>
      <c r="J14" s="86">
        <v>6</v>
      </c>
      <c r="K14" s="86">
        <v>7</v>
      </c>
      <c r="L14" s="87">
        <v>8</v>
      </c>
      <c r="M14" s="87">
        <v>9</v>
      </c>
      <c r="N14" s="87">
        <v>10</v>
      </c>
      <c r="O14" s="87">
        <v>11</v>
      </c>
      <c r="P14" s="87">
        <v>12</v>
      </c>
      <c r="Q14" s="88">
        <v>13</v>
      </c>
      <c r="R14" s="87">
        <v>14</v>
      </c>
      <c r="S14" s="87">
        <v>15</v>
      </c>
      <c r="T14" s="87">
        <v>16</v>
      </c>
      <c r="U14" s="87">
        <v>17</v>
      </c>
      <c r="V14" s="87">
        <v>18</v>
      </c>
      <c r="W14" s="87">
        <v>19</v>
      </c>
      <c r="X14" s="87">
        <v>20</v>
      </c>
      <c r="Y14" s="87">
        <v>21</v>
      </c>
      <c r="Z14" s="87">
        <v>22</v>
      </c>
      <c r="AA14" s="87">
        <v>23</v>
      </c>
      <c r="AB14" s="87">
        <v>24</v>
      </c>
      <c r="AC14" s="87">
        <v>25</v>
      </c>
      <c r="AD14" s="87">
        <v>26</v>
      </c>
      <c r="AE14" s="87">
        <v>27</v>
      </c>
      <c r="AF14" s="87">
        <v>28</v>
      </c>
      <c r="AG14" s="87">
        <v>29</v>
      </c>
      <c r="AH14" s="87">
        <v>30</v>
      </c>
      <c r="AI14" s="87">
        <v>31</v>
      </c>
      <c r="AJ14" s="87">
        <v>32</v>
      </c>
      <c r="AK14" s="87">
        <v>33</v>
      </c>
      <c r="AL14" s="87">
        <v>34</v>
      </c>
      <c r="AM14" s="87">
        <v>35</v>
      </c>
      <c r="AN14" s="87">
        <v>36</v>
      </c>
      <c r="AO14" s="89">
        <v>37</v>
      </c>
      <c r="AP14" s="90">
        <v>38</v>
      </c>
      <c r="AQ14" s="90">
        <v>39</v>
      </c>
      <c r="AR14" s="90">
        <v>40</v>
      </c>
      <c r="AS14" s="90">
        <v>41</v>
      </c>
      <c r="AT14" s="90">
        <v>42</v>
      </c>
      <c r="AU14" s="91">
        <v>43</v>
      </c>
      <c r="AV14" s="92">
        <v>44</v>
      </c>
      <c r="AW14" s="93">
        <v>45</v>
      </c>
      <c r="AX14" s="93">
        <v>46</v>
      </c>
      <c r="AY14" s="93">
        <v>47</v>
      </c>
      <c r="AZ14" s="86">
        <v>48</v>
      </c>
      <c r="BA14" s="86">
        <v>49</v>
      </c>
      <c r="BB14" s="86">
        <v>50</v>
      </c>
      <c r="BC14" s="86">
        <v>51</v>
      </c>
      <c r="BD14" s="94">
        <v>52</v>
      </c>
      <c r="BE14" s="95">
        <v>53</v>
      </c>
      <c r="BF14" s="96"/>
    </row>
    <row r="15" spans="1:58" ht="18" customHeight="1" thickBot="1">
      <c r="A15" s="507" t="s">
        <v>43</v>
      </c>
      <c r="B15" s="510" t="s">
        <v>45</v>
      </c>
      <c r="C15" s="512" t="s">
        <v>46</v>
      </c>
      <c r="D15" s="15" t="s">
        <v>18</v>
      </c>
      <c r="E15" s="60">
        <f aca="true" t="shared" si="0" ref="E15:V15">E17+E25+E29</f>
        <v>32</v>
      </c>
      <c r="F15" s="60">
        <f t="shared" si="0"/>
        <v>34</v>
      </c>
      <c r="G15" s="60">
        <f t="shared" si="0"/>
        <v>32</v>
      </c>
      <c r="H15" s="60">
        <f t="shared" si="0"/>
        <v>34</v>
      </c>
      <c r="I15" s="60">
        <f t="shared" si="0"/>
        <v>30</v>
      </c>
      <c r="J15" s="60">
        <f t="shared" si="0"/>
        <v>34</v>
      </c>
      <c r="K15" s="60">
        <f t="shared" si="0"/>
        <v>36</v>
      </c>
      <c r="L15" s="60">
        <f t="shared" si="0"/>
        <v>36</v>
      </c>
      <c r="M15" s="60">
        <f t="shared" si="0"/>
        <v>36</v>
      </c>
      <c r="N15" s="60">
        <f t="shared" si="0"/>
        <v>36</v>
      </c>
      <c r="O15" s="60">
        <f t="shared" si="0"/>
        <v>34</v>
      </c>
      <c r="P15" s="60">
        <f t="shared" si="0"/>
        <v>32</v>
      </c>
      <c r="Q15" s="60">
        <f t="shared" si="0"/>
        <v>34</v>
      </c>
      <c r="R15" s="60">
        <f t="shared" si="0"/>
        <v>34</v>
      </c>
      <c r="S15" s="60">
        <f t="shared" si="0"/>
        <v>36</v>
      </c>
      <c r="T15" s="60">
        <f t="shared" si="0"/>
        <v>36</v>
      </c>
      <c r="U15" s="60">
        <f t="shared" si="0"/>
        <v>34</v>
      </c>
      <c r="V15" s="73">
        <f t="shared" si="0"/>
        <v>580</v>
      </c>
      <c r="W15" s="61"/>
      <c r="X15" s="60">
        <f aca="true" t="shared" si="1" ref="X15:AV15">X17+X25+X29</f>
        <v>32</v>
      </c>
      <c r="Y15" s="60">
        <f t="shared" si="1"/>
        <v>32</v>
      </c>
      <c r="Z15" s="60">
        <f t="shared" si="1"/>
        <v>32</v>
      </c>
      <c r="AA15" s="60">
        <f t="shared" si="1"/>
        <v>32</v>
      </c>
      <c r="AB15" s="60">
        <f t="shared" si="1"/>
        <v>32</v>
      </c>
      <c r="AC15" s="60">
        <f t="shared" si="1"/>
        <v>36</v>
      </c>
      <c r="AD15" s="60">
        <f t="shared" si="1"/>
        <v>36</v>
      </c>
      <c r="AE15" s="60">
        <f t="shared" si="1"/>
        <v>36</v>
      </c>
      <c r="AF15" s="60">
        <f t="shared" si="1"/>
        <v>36</v>
      </c>
      <c r="AG15" s="60">
        <f t="shared" si="1"/>
        <v>36</v>
      </c>
      <c r="AH15" s="60">
        <f t="shared" si="1"/>
        <v>36</v>
      </c>
      <c r="AI15" s="60">
        <f t="shared" si="1"/>
        <v>32</v>
      </c>
      <c r="AJ15" s="60">
        <f t="shared" si="1"/>
        <v>32</v>
      </c>
      <c r="AK15" s="60">
        <f t="shared" si="1"/>
        <v>36</v>
      </c>
      <c r="AL15" s="60">
        <f t="shared" si="1"/>
        <v>36</v>
      </c>
      <c r="AM15" s="60">
        <f t="shared" si="1"/>
        <v>36</v>
      </c>
      <c r="AN15" s="60">
        <f t="shared" si="1"/>
        <v>36</v>
      </c>
      <c r="AO15" s="60">
        <f t="shared" si="1"/>
        <v>32</v>
      </c>
      <c r="AP15" s="60">
        <f t="shared" si="1"/>
        <v>32</v>
      </c>
      <c r="AQ15" s="60">
        <f t="shared" si="1"/>
        <v>32</v>
      </c>
      <c r="AR15" s="60">
        <f t="shared" si="1"/>
        <v>30</v>
      </c>
      <c r="AS15" s="60">
        <f t="shared" si="1"/>
        <v>32</v>
      </c>
      <c r="AT15" s="60">
        <f t="shared" si="1"/>
        <v>30</v>
      </c>
      <c r="AU15" s="60">
        <f t="shared" si="1"/>
        <v>30</v>
      </c>
      <c r="AV15" s="73">
        <f t="shared" si="1"/>
        <v>802</v>
      </c>
      <c r="AW15" s="127">
        <f>V15+AV15</f>
        <v>1382</v>
      </c>
      <c r="AX15" s="127"/>
      <c r="AY15" s="127"/>
      <c r="AZ15" s="127"/>
      <c r="BA15" s="127"/>
      <c r="BB15" s="127"/>
      <c r="BC15" s="127"/>
      <c r="BD15" s="127"/>
      <c r="BE15" s="127"/>
      <c r="BF15" s="172"/>
    </row>
    <row r="16" spans="1:58" ht="18" customHeight="1" thickBot="1">
      <c r="A16" s="508"/>
      <c r="B16" s="511"/>
      <c r="C16" s="513"/>
      <c r="D16" s="15" t="s">
        <v>19</v>
      </c>
      <c r="E16" s="60">
        <f aca="true" t="shared" si="2" ref="E16:V16">E18+E26+E30</f>
        <v>4</v>
      </c>
      <c r="F16" s="60">
        <f t="shared" si="2"/>
        <v>2</v>
      </c>
      <c r="G16" s="60">
        <f t="shared" si="2"/>
        <v>4</v>
      </c>
      <c r="H16" s="60">
        <f t="shared" si="2"/>
        <v>2</v>
      </c>
      <c r="I16" s="60">
        <f t="shared" si="2"/>
        <v>6</v>
      </c>
      <c r="J16" s="60">
        <f t="shared" si="2"/>
        <v>2</v>
      </c>
      <c r="K16" s="60">
        <f t="shared" si="2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2</v>
      </c>
      <c r="P16" s="60">
        <f t="shared" si="2"/>
        <v>4</v>
      </c>
      <c r="Q16" s="60">
        <f t="shared" si="2"/>
        <v>2</v>
      </c>
      <c r="R16" s="60">
        <f t="shared" si="2"/>
        <v>2</v>
      </c>
      <c r="S16" s="60">
        <f t="shared" si="2"/>
        <v>0</v>
      </c>
      <c r="T16" s="60">
        <f t="shared" si="2"/>
        <v>0</v>
      </c>
      <c r="U16" s="60">
        <f t="shared" si="2"/>
        <v>2</v>
      </c>
      <c r="V16" s="73">
        <f t="shared" si="2"/>
        <v>32</v>
      </c>
      <c r="W16" s="61"/>
      <c r="X16" s="60">
        <f aca="true" t="shared" si="3" ref="X16:AV16">X18+X26+X30</f>
        <v>4</v>
      </c>
      <c r="Y16" s="60">
        <f t="shared" si="3"/>
        <v>4</v>
      </c>
      <c r="Z16" s="60">
        <f t="shared" si="3"/>
        <v>4</v>
      </c>
      <c r="AA16" s="60">
        <f t="shared" si="3"/>
        <v>4</v>
      </c>
      <c r="AB16" s="60">
        <f t="shared" si="3"/>
        <v>4</v>
      </c>
      <c r="AC16" s="60">
        <f t="shared" si="3"/>
        <v>0</v>
      </c>
      <c r="AD16" s="60">
        <f t="shared" si="3"/>
        <v>0</v>
      </c>
      <c r="AE16" s="60">
        <f t="shared" si="3"/>
        <v>0</v>
      </c>
      <c r="AF16" s="60">
        <f t="shared" si="3"/>
        <v>0</v>
      </c>
      <c r="AG16" s="60">
        <f t="shared" si="3"/>
        <v>0</v>
      </c>
      <c r="AH16" s="60">
        <f t="shared" si="3"/>
        <v>0</v>
      </c>
      <c r="AI16" s="60">
        <f t="shared" si="3"/>
        <v>4</v>
      </c>
      <c r="AJ16" s="60">
        <f t="shared" si="3"/>
        <v>4</v>
      </c>
      <c r="AK16" s="60">
        <f t="shared" si="3"/>
        <v>0</v>
      </c>
      <c r="AL16" s="60">
        <f t="shared" si="3"/>
        <v>0</v>
      </c>
      <c r="AM16" s="60">
        <f t="shared" si="3"/>
        <v>0</v>
      </c>
      <c r="AN16" s="60">
        <f t="shared" si="3"/>
        <v>0</v>
      </c>
      <c r="AO16" s="60">
        <f t="shared" si="3"/>
        <v>4</v>
      </c>
      <c r="AP16" s="60">
        <f t="shared" si="3"/>
        <v>4</v>
      </c>
      <c r="AQ16" s="60">
        <f t="shared" si="3"/>
        <v>4</v>
      </c>
      <c r="AR16" s="60">
        <f t="shared" si="3"/>
        <v>6</v>
      </c>
      <c r="AS16" s="60">
        <f t="shared" si="3"/>
        <v>4</v>
      </c>
      <c r="AT16" s="60">
        <f t="shared" si="3"/>
        <v>6</v>
      </c>
      <c r="AU16" s="60">
        <f t="shared" si="3"/>
        <v>6</v>
      </c>
      <c r="AV16" s="73">
        <f t="shared" si="3"/>
        <v>62</v>
      </c>
      <c r="AW16" s="127">
        <f aca="true" t="shared" si="4" ref="AW16:AW53">V16+AV16</f>
        <v>94</v>
      </c>
      <c r="AX16" s="127"/>
      <c r="AY16" s="127"/>
      <c r="AZ16" s="127"/>
      <c r="BA16" s="127"/>
      <c r="BB16" s="127"/>
      <c r="BC16" s="127"/>
      <c r="BD16" s="127"/>
      <c r="BE16" s="127"/>
      <c r="BF16" s="172"/>
    </row>
    <row r="17" spans="1:58" ht="18" customHeight="1" thickBot="1">
      <c r="A17" s="508"/>
      <c r="B17" s="487" t="s">
        <v>53</v>
      </c>
      <c r="C17" s="429" t="s">
        <v>127</v>
      </c>
      <c r="D17" s="32" t="s">
        <v>18</v>
      </c>
      <c r="E17" s="164">
        <f>E19+E21+E23</f>
        <v>4</v>
      </c>
      <c r="F17" s="164">
        <f aca="true" t="shared" si="5" ref="F17:V17">F19+F21+F23</f>
        <v>4</v>
      </c>
      <c r="G17" s="164">
        <f t="shared" si="5"/>
        <v>4</v>
      </c>
      <c r="H17" s="164">
        <f t="shared" si="5"/>
        <v>4</v>
      </c>
      <c r="I17" s="164">
        <f t="shared" si="5"/>
        <v>4</v>
      </c>
      <c r="J17" s="164">
        <f t="shared" si="5"/>
        <v>4</v>
      </c>
      <c r="K17" s="164">
        <f t="shared" si="5"/>
        <v>0</v>
      </c>
      <c r="L17" s="164">
        <f t="shared" si="5"/>
        <v>0</v>
      </c>
      <c r="M17" s="164">
        <f t="shared" si="5"/>
        <v>0</v>
      </c>
      <c r="N17" s="164">
        <f t="shared" si="5"/>
        <v>0</v>
      </c>
      <c r="O17" s="164">
        <f t="shared" si="5"/>
        <v>4</v>
      </c>
      <c r="P17" s="164">
        <f t="shared" si="5"/>
        <v>4</v>
      </c>
      <c r="Q17" s="164">
        <f t="shared" si="5"/>
        <v>4</v>
      </c>
      <c r="R17" s="164">
        <f t="shared" si="5"/>
        <v>2</v>
      </c>
      <c r="S17" s="164">
        <f t="shared" si="5"/>
        <v>0</v>
      </c>
      <c r="T17" s="164">
        <f t="shared" si="5"/>
        <v>0</v>
      </c>
      <c r="U17" s="164">
        <f t="shared" si="5"/>
        <v>2</v>
      </c>
      <c r="V17" s="298">
        <f t="shared" si="5"/>
        <v>40</v>
      </c>
      <c r="W17" s="61"/>
      <c r="X17" s="165">
        <f>X19+X21+X23</f>
        <v>6</v>
      </c>
      <c r="Y17" s="165">
        <f aca="true" t="shared" si="6" ref="Y17:AV17">Y19+Y21+Y23</f>
        <v>6</v>
      </c>
      <c r="Z17" s="165">
        <f t="shared" si="6"/>
        <v>8</v>
      </c>
      <c r="AA17" s="165">
        <f t="shared" si="6"/>
        <v>6</v>
      </c>
      <c r="AB17" s="165">
        <f t="shared" si="6"/>
        <v>6</v>
      </c>
      <c r="AC17" s="165">
        <f t="shared" si="6"/>
        <v>0</v>
      </c>
      <c r="AD17" s="165">
        <f t="shared" si="6"/>
        <v>0</v>
      </c>
      <c r="AE17" s="165">
        <f t="shared" si="6"/>
        <v>0</v>
      </c>
      <c r="AF17" s="165">
        <f t="shared" si="6"/>
        <v>0</v>
      </c>
      <c r="AG17" s="165">
        <f t="shared" si="6"/>
        <v>0</v>
      </c>
      <c r="AH17" s="165">
        <f t="shared" si="6"/>
        <v>0</v>
      </c>
      <c r="AI17" s="165">
        <f t="shared" si="6"/>
        <v>6</v>
      </c>
      <c r="AJ17" s="165">
        <f t="shared" si="6"/>
        <v>6</v>
      </c>
      <c r="AK17" s="165">
        <f t="shared" si="6"/>
        <v>0</v>
      </c>
      <c r="AL17" s="165">
        <f t="shared" si="6"/>
        <v>0</v>
      </c>
      <c r="AM17" s="165">
        <f t="shared" si="6"/>
        <v>0</v>
      </c>
      <c r="AN17" s="165">
        <f t="shared" si="6"/>
        <v>0</v>
      </c>
      <c r="AO17" s="165">
        <f t="shared" si="6"/>
        <v>6</v>
      </c>
      <c r="AP17" s="165">
        <f t="shared" si="6"/>
        <v>6</v>
      </c>
      <c r="AQ17" s="165">
        <f t="shared" si="6"/>
        <v>8</v>
      </c>
      <c r="AR17" s="165">
        <f t="shared" si="6"/>
        <v>8</v>
      </c>
      <c r="AS17" s="165">
        <f t="shared" si="6"/>
        <v>6</v>
      </c>
      <c r="AT17" s="165">
        <f t="shared" si="6"/>
        <v>6</v>
      </c>
      <c r="AU17" s="165">
        <f t="shared" si="6"/>
        <v>4</v>
      </c>
      <c r="AV17" s="298">
        <f t="shared" si="6"/>
        <v>88</v>
      </c>
      <c r="AW17" s="127">
        <f t="shared" si="4"/>
        <v>128</v>
      </c>
      <c r="AX17" s="173"/>
      <c r="AY17" s="173"/>
      <c r="AZ17" s="173"/>
      <c r="BA17" s="173"/>
      <c r="BB17" s="173"/>
      <c r="BC17" s="173"/>
      <c r="BD17" s="173"/>
      <c r="BE17" s="127"/>
      <c r="BF17" s="172"/>
    </row>
    <row r="18" spans="1:58" ht="18" customHeight="1" thickBot="1">
      <c r="A18" s="508"/>
      <c r="B18" s="488"/>
      <c r="C18" s="430"/>
      <c r="D18" s="32" t="s">
        <v>19</v>
      </c>
      <c r="E18" s="164">
        <f>E20+E22+E24</f>
        <v>0</v>
      </c>
      <c r="F18" s="164">
        <f aca="true" t="shared" si="7" ref="F18:V18">F20+F22+F24</f>
        <v>0</v>
      </c>
      <c r="G18" s="164">
        <f t="shared" si="7"/>
        <v>1</v>
      </c>
      <c r="H18" s="164">
        <f t="shared" si="7"/>
        <v>0</v>
      </c>
      <c r="I18" s="164">
        <f t="shared" si="7"/>
        <v>1</v>
      </c>
      <c r="J18" s="164">
        <f t="shared" si="7"/>
        <v>0</v>
      </c>
      <c r="K18" s="164">
        <f t="shared" si="7"/>
        <v>0</v>
      </c>
      <c r="L18" s="164">
        <f t="shared" si="7"/>
        <v>0</v>
      </c>
      <c r="M18" s="164">
        <f t="shared" si="7"/>
        <v>0</v>
      </c>
      <c r="N18" s="164">
        <f t="shared" si="7"/>
        <v>0</v>
      </c>
      <c r="O18" s="164">
        <f t="shared" si="7"/>
        <v>0</v>
      </c>
      <c r="P18" s="164">
        <f t="shared" si="7"/>
        <v>1</v>
      </c>
      <c r="Q18" s="164">
        <f t="shared" si="7"/>
        <v>0</v>
      </c>
      <c r="R18" s="164">
        <f t="shared" si="7"/>
        <v>1</v>
      </c>
      <c r="S18" s="164">
        <f t="shared" si="7"/>
        <v>0</v>
      </c>
      <c r="T18" s="164">
        <f t="shared" si="7"/>
        <v>0</v>
      </c>
      <c r="U18" s="164">
        <f t="shared" si="7"/>
        <v>0</v>
      </c>
      <c r="V18" s="298">
        <f t="shared" si="7"/>
        <v>4</v>
      </c>
      <c r="W18" s="61"/>
      <c r="X18" s="165">
        <f>X20+X22+X24</f>
        <v>2</v>
      </c>
      <c r="Y18" s="165">
        <f aca="true" t="shared" si="8" ref="Y18:AV18">Y20+Y22+Y24</f>
        <v>2</v>
      </c>
      <c r="Z18" s="165">
        <f t="shared" si="8"/>
        <v>2</v>
      </c>
      <c r="AA18" s="165">
        <f t="shared" si="8"/>
        <v>2</v>
      </c>
      <c r="AB18" s="165">
        <f t="shared" si="8"/>
        <v>2</v>
      </c>
      <c r="AC18" s="165">
        <f t="shared" si="8"/>
        <v>0</v>
      </c>
      <c r="AD18" s="165">
        <f t="shared" si="8"/>
        <v>0</v>
      </c>
      <c r="AE18" s="165">
        <f t="shared" si="8"/>
        <v>0</v>
      </c>
      <c r="AF18" s="165">
        <f t="shared" si="8"/>
        <v>0</v>
      </c>
      <c r="AG18" s="165">
        <f t="shared" si="8"/>
        <v>0</v>
      </c>
      <c r="AH18" s="165">
        <f t="shared" si="8"/>
        <v>0</v>
      </c>
      <c r="AI18" s="165">
        <f t="shared" si="8"/>
        <v>2</v>
      </c>
      <c r="AJ18" s="165">
        <f t="shared" si="8"/>
        <v>2</v>
      </c>
      <c r="AK18" s="165">
        <f t="shared" si="8"/>
        <v>0</v>
      </c>
      <c r="AL18" s="165">
        <f t="shared" si="8"/>
        <v>0</v>
      </c>
      <c r="AM18" s="165">
        <f t="shared" si="8"/>
        <v>0</v>
      </c>
      <c r="AN18" s="165">
        <f t="shared" si="8"/>
        <v>0</v>
      </c>
      <c r="AO18" s="165">
        <f t="shared" si="8"/>
        <v>2</v>
      </c>
      <c r="AP18" s="165">
        <f t="shared" si="8"/>
        <v>2</v>
      </c>
      <c r="AQ18" s="165">
        <f t="shared" si="8"/>
        <v>2</v>
      </c>
      <c r="AR18" s="165">
        <f t="shared" si="8"/>
        <v>3</v>
      </c>
      <c r="AS18" s="165">
        <f t="shared" si="8"/>
        <v>4</v>
      </c>
      <c r="AT18" s="165">
        <f t="shared" si="8"/>
        <v>3</v>
      </c>
      <c r="AU18" s="165">
        <f t="shared" si="8"/>
        <v>2</v>
      </c>
      <c r="AV18" s="298">
        <f t="shared" si="8"/>
        <v>32</v>
      </c>
      <c r="AW18" s="127">
        <f t="shared" si="4"/>
        <v>36</v>
      </c>
      <c r="AX18" s="173"/>
      <c r="AY18" s="173"/>
      <c r="AZ18" s="173"/>
      <c r="BA18" s="173"/>
      <c r="BB18" s="173"/>
      <c r="BC18" s="173"/>
      <c r="BD18" s="173"/>
      <c r="BE18" s="127"/>
      <c r="BF18" s="172"/>
    </row>
    <row r="19" spans="1:58" ht="18" customHeight="1" thickBot="1">
      <c r="A19" s="508"/>
      <c r="B19" s="399" t="s">
        <v>57</v>
      </c>
      <c r="C19" s="399" t="s">
        <v>214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323"/>
      <c r="L19" s="323"/>
      <c r="M19" s="323"/>
      <c r="N19" s="323"/>
      <c r="O19" s="63">
        <v>2</v>
      </c>
      <c r="P19" s="63">
        <v>2</v>
      </c>
      <c r="Q19" s="24">
        <v>2</v>
      </c>
      <c r="R19" s="24">
        <v>2</v>
      </c>
      <c r="S19" s="278"/>
      <c r="T19" s="278"/>
      <c r="U19" s="24"/>
      <c r="V19" s="298">
        <v>20</v>
      </c>
      <c r="W19" s="61"/>
      <c r="X19" s="72">
        <v>2</v>
      </c>
      <c r="Y19" s="72">
        <v>2</v>
      </c>
      <c r="Z19" s="72">
        <v>2</v>
      </c>
      <c r="AA19" s="64">
        <v>2</v>
      </c>
      <c r="AB19" s="64">
        <v>2</v>
      </c>
      <c r="AC19" s="335"/>
      <c r="AD19" s="335"/>
      <c r="AE19" s="335"/>
      <c r="AF19" s="335"/>
      <c r="AG19" s="335"/>
      <c r="AH19" s="335"/>
      <c r="AI19" s="64">
        <v>2</v>
      </c>
      <c r="AJ19" s="64">
        <v>2</v>
      </c>
      <c r="AK19" s="300"/>
      <c r="AL19" s="300"/>
      <c r="AM19" s="300"/>
      <c r="AN19" s="300"/>
      <c r="AO19" s="64">
        <v>2</v>
      </c>
      <c r="AP19" s="64">
        <v>2</v>
      </c>
      <c r="AQ19" s="64">
        <v>2</v>
      </c>
      <c r="AR19" s="64">
        <v>4</v>
      </c>
      <c r="AS19" s="64">
        <v>2</v>
      </c>
      <c r="AT19" s="64">
        <v>2</v>
      </c>
      <c r="AU19" s="64">
        <v>2</v>
      </c>
      <c r="AV19" s="73">
        <f aca="true" t="shared" si="9" ref="AV19:AV24">SUM(X19:AU19)</f>
        <v>30</v>
      </c>
      <c r="AW19" s="127">
        <f t="shared" si="4"/>
        <v>50</v>
      </c>
      <c r="AX19" s="173"/>
      <c r="AY19" s="173"/>
      <c r="AZ19" s="173"/>
      <c r="BA19" s="173"/>
      <c r="BB19" s="173"/>
      <c r="BC19" s="173"/>
      <c r="BD19" s="173"/>
      <c r="BE19" s="127"/>
      <c r="BF19" s="172"/>
    </row>
    <row r="20" spans="1:58" ht="18" customHeight="1" thickBot="1">
      <c r="A20" s="508"/>
      <c r="B20" s="400"/>
      <c r="C20" s="400"/>
      <c r="D20" s="12" t="s">
        <v>19</v>
      </c>
      <c r="E20" s="24">
        <v>0</v>
      </c>
      <c r="F20" s="24"/>
      <c r="G20" s="24">
        <v>1</v>
      </c>
      <c r="H20" s="24"/>
      <c r="I20" s="24"/>
      <c r="J20" s="24"/>
      <c r="K20" s="323"/>
      <c r="L20" s="323"/>
      <c r="M20" s="323"/>
      <c r="N20" s="323"/>
      <c r="O20" s="63"/>
      <c r="P20" s="63">
        <v>1</v>
      </c>
      <c r="Q20" s="24"/>
      <c r="R20" s="24"/>
      <c r="S20" s="278"/>
      <c r="T20" s="278"/>
      <c r="U20" s="24"/>
      <c r="V20" s="298">
        <f>G20+P20</f>
        <v>2</v>
      </c>
      <c r="W20" s="61"/>
      <c r="X20" s="72">
        <v>0</v>
      </c>
      <c r="Y20" s="72"/>
      <c r="Z20" s="72"/>
      <c r="AA20" s="65"/>
      <c r="AB20" s="65"/>
      <c r="AC20" s="325"/>
      <c r="AD20" s="325"/>
      <c r="AE20" s="325"/>
      <c r="AF20" s="325"/>
      <c r="AG20" s="325"/>
      <c r="AH20" s="325"/>
      <c r="AI20" s="65"/>
      <c r="AJ20" s="65"/>
      <c r="AK20" s="301"/>
      <c r="AL20" s="301"/>
      <c r="AM20" s="301"/>
      <c r="AN20" s="301"/>
      <c r="AO20" s="65"/>
      <c r="AP20" s="65"/>
      <c r="AQ20" s="65"/>
      <c r="AR20" s="65">
        <v>1</v>
      </c>
      <c r="AS20" s="65">
        <v>1</v>
      </c>
      <c r="AT20" s="65">
        <v>1</v>
      </c>
      <c r="AU20" s="65">
        <v>1</v>
      </c>
      <c r="AV20" s="73">
        <f t="shared" si="9"/>
        <v>4</v>
      </c>
      <c r="AW20" s="127">
        <f t="shared" si="4"/>
        <v>6</v>
      </c>
      <c r="AX20" s="173"/>
      <c r="AY20" s="173"/>
      <c r="AZ20" s="173"/>
      <c r="BA20" s="173"/>
      <c r="BB20" s="173"/>
      <c r="BC20" s="173"/>
      <c r="BD20" s="173"/>
      <c r="BE20" s="127"/>
      <c r="BF20" s="172"/>
    </row>
    <row r="21" spans="1:58" ht="18" customHeight="1" thickBot="1">
      <c r="A21" s="508"/>
      <c r="B21" s="538" t="s">
        <v>51</v>
      </c>
      <c r="C21" s="539" t="s">
        <v>26</v>
      </c>
      <c r="D21" s="12" t="s">
        <v>18</v>
      </c>
      <c r="E21" s="24">
        <v>2</v>
      </c>
      <c r="F21" s="24">
        <v>2</v>
      </c>
      <c r="G21" s="24">
        <v>2</v>
      </c>
      <c r="H21" s="24">
        <v>2</v>
      </c>
      <c r="I21" s="24">
        <v>2</v>
      </c>
      <c r="J21" s="24">
        <v>2</v>
      </c>
      <c r="K21" s="323"/>
      <c r="L21" s="323"/>
      <c r="M21" s="323"/>
      <c r="N21" s="323"/>
      <c r="O21" s="63">
        <v>2</v>
      </c>
      <c r="P21" s="63">
        <v>2</v>
      </c>
      <c r="Q21" s="24">
        <v>2</v>
      </c>
      <c r="R21" s="24"/>
      <c r="S21" s="278"/>
      <c r="T21" s="278"/>
      <c r="U21" s="24">
        <v>2</v>
      </c>
      <c r="V21" s="298">
        <v>20</v>
      </c>
      <c r="W21" s="61"/>
      <c r="X21" s="63">
        <v>2</v>
      </c>
      <c r="Y21" s="63">
        <v>2</v>
      </c>
      <c r="Z21" s="63">
        <v>4</v>
      </c>
      <c r="AA21" s="65">
        <v>2</v>
      </c>
      <c r="AB21" s="65">
        <v>2</v>
      </c>
      <c r="AC21" s="325"/>
      <c r="AD21" s="325"/>
      <c r="AE21" s="325"/>
      <c r="AF21" s="325"/>
      <c r="AG21" s="325"/>
      <c r="AH21" s="325"/>
      <c r="AI21" s="65">
        <v>2</v>
      </c>
      <c r="AJ21" s="65">
        <v>2</v>
      </c>
      <c r="AK21" s="301"/>
      <c r="AL21" s="301"/>
      <c r="AM21" s="301"/>
      <c r="AN21" s="301"/>
      <c r="AO21" s="65">
        <v>2</v>
      </c>
      <c r="AP21" s="65">
        <v>2</v>
      </c>
      <c r="AQ21" s="65">
        <v>4</v>
      </c>
      <c r="AR21" s="65">
        <v>2</v>
      </c>
      <c r="AS21" s="65">
        <v>2</v>
      </c>
      <c r="AT21" s="65">
        <v>4</v>
      </c>
      <c r="AU21" s="65">
        <v>2</v>
      </c>
      <c r="AV21" s="73">
        <f t="shared" si="9"/>
        <v>34</v>
      </c>
      <c r="AW21" s="127">
        <f t="shared" si="4"/>
        <v>54</v>
      </c>
      <c r="AX21" s="173"/>
      <c r="AY21" s="173"/>
      <c r="AZ21" s="173"/>
      <c r="BA21" s="173"/>
      <c r="BB21" s="173"/>
      <c r="BC21" s="173"/>
      <c r="BD21" s="173"/>
      <c r="BE21" s="127"/>
      <c r="BF21" s="172"/>
    </row>
    <row r="22" spans="1:58" ht="18.75" customHeight="1" thickBot="1">
      <c r="A22" s="508"/>
      <c r="B22" s="472"/>
      <c r="C22" s="540"/>
      <c r="D22" s="12" t="s">
        <v>19</v>
      </c>
      <c r="E22" s="24">
        <v>0</v>
      </c>
      <c r="F22" s="24"/>
      <c r="G22" s="24"/>
      <c r="H22" s="24"/>
      <c r="I22" s="24">
        <v>1</v>
      </c>
      <c r="J22" s="24"/>
      <c r="K22" s="323"/>
      <c r="L22" s="323"/>
      <c r="M22" s="323"/>
      <c r="N22" s="323"/>
      <c r="O22" s="63"/>
      <c r="P22" s="63"/>
      <c r="Q22" s="24"/>
      <c r="R22" s="24">
        <v>1</v>
      </c>
      <c r="S22" s="278"/>
      <c r="T22" s="278"/>
      <c r="U22" s="24"/>
      <c r="V22" s="298">
        <f>R22+I22</f>
        <v>2</v>
      </c>
      <c r="W22" s="61"/>
      <c r="X22" s="72">
        <v>0</v>
      </c>
      <c r="Y22" s="72"/>
      <c r="Z22" s="72"/>
      <c r="AA22" s="65"/>
      <c r="AB22" s="65"/>
      <c r="AC22" s="325"/>
      <c r="AD22" s="325"/>
      <c r="AE22" s="325"/>
      <c r="AF22" s="325"/>
      <c r="AG22" s="325"/>
      <c r="AH22" s="325"/>
      <c r="AI22" s="65"/>
      <c r="AJ22" s="65"/>
      <c r="AK22" s="301"/>
      <c r="AL22" s="301"/>
      <c r="AM22" s="301"/>
      <c r="AN22" s="301"/>
      <c r="AO22" s="65"/>
      <c r="AP22" s="65"/>
      <c r="AQ22" s="65"/>
      <c r="AR22" s="65"/>
      <c r="AS22" s="65">
        <v>1</v>
      </c>
      <c r="AT22" s="65">
        <v>2</v>
      </c>
      <c r="AU22" s="65">
        <v>1</v>
      </c>
      <c r="AV22" s="73">
        <f t="shared" si="9"/>
        <v>4</v>
      </c>
      <c r="AW22" s="127">
        <f t="shared" si="4"/>
        <v>6</v>
      </c>
      <c r="AX22" s="173"/>
      <c r="AY22" s="173"/>
      <c r="AZ22" s="173"/>
      <c r="BA22" s="173"/>
      <c r="BB22" s="173"/>
      <c r="BC22" s="173"/>
      <c r="BD22" s="173"/>
      <c r="BE22" s="127"/>
      <c r="BF22" s="172"/>
    </row>
    <row r="23" spans="1:58" ht="18.75" customHeight="1" thickBot="1" thickTop="1">
      <c r="A23" s="508"/>
      <c r="B23" s="471" t="s">
        <v>215</v>
      </c>
      <c r="C23" s="505" t="s">
        <v>151</v>
      </c>
      <c r="D23" s="12" t="s">
        <v>18</v>
      </c>
      <c r="E23" s="24">
        <v>0</v>
      </c>
      <c r="F23" s="24"/>
      <c r="G23" s="24"/>
      <c r="H23" s="24"/>
      <c r="I23" s="24"/>
      <c r="J23" s="24"/>
      <c r="K23" s="323"/>
      <c r="L23" s="323"/>
      <c r="M23" s="323"/>
      <c r="N23" s="323"/>
      <c r="O23" s="63"/>
      <c r="P23" s="63"/>
      <c r="Q23" s="24"/>
      <c r="R23" s="24"/>
      <c r="S23" s="278"/>
      <c r="T23" s="278"/>
      <c r="U23" s="24"/>
      <c r="V23" s="298">
        <f>R23+I23</f>
        <v>0</v>
      </c>
      <c r="W23" s="61"/>
      <c r="X23" s="63">
        <v>2</v>
      </c>
      <c r="Y23" s="63">
        <v>2</v>
      </c>
      <c r="Z23" s="63">
        <v>2</v>
      </c>
      <c r="AA23" s="65">
        <v>2</v>
      </c>
      <c r="AB23" s="65">
        <v>2</v>
      </c>
      <c r="AC23" s="325"/>
      <c r="AD23" s="325"/>
      <c r="AE23" s="325"/>
      <c r="AF23" s="325"/>
      <c r="AG23" s="325"/>
      <c r="AH23" s="325"/>
      <c r="AI23" s="65">
        <v>2</v>
      </c>
      <c r="AJ23" s="65">
        <v>2</v>
      </c>
      <c r="AK23" s="301"/>
      <c r="AL23" s="301"/>
      <c r="AM23" s="301"/>
      <c r="AN23" s="301"/>
      <c r="AO23" s="65">
        <v>2</v>
      </c>
      <c r="AP23" s="65">
        <v>2</v>
      </c>
      <c r="AQ23" s="65">
        <v>2</v>
      </c>
      <c r="AR23" s="65">
        <v>2</v>
      </c>
      <c r="AS23" s="65">
        <v>2</v>
      </c>
      <c r="AT23" s="65"/>
      <c r="AU23" s="65"/>
      <c r="AV23" s="73">
        <f t="shared" si="9"/>
        <v>24</v>
      </c>
      <c r="AW23" s="127">
        <f t="shared" si="4"/>
        <v>24</v>
      </c>
      <c r="AX23" s="173"/>
      <c r="AY23" s="173"/>
      <c r="AZ23" s="173"/>
      <c r="BA23" s="173"/>
      <c r="BB23" s="173"/>
      <c r="BC23" s="173"/>
      <c r="BD23" s="173"/>
      <c r="BE23" s="127"/>
      <c r="BF23" s="172"/>
    </row>
    <row r="24" spans="1:58" ht="18.75" customHeight="1" thickBot="1">
      <c r="A24" s="508"/>
      <c r="B24" s="472"/>
      <c r="C24" s="506"/>
      <c r="D24" s="12" t="s">
        <v>19</v>
      </c>
      <c r="E24" s="24">
        <v>0</v>
      </c>
      <c r="F24" s="24"/>
      <c r="G24" s="24"/>
      <c r="H24" s="24"/>
      <c r="I24" s="24"/>
      <c r="J24" s="24"/>
      <c r="K24" s="323"/>
      <c r="L24" s="323"/>
      <c r="M24" s="323"/>
      <c r="N24" s="323"/>
      <c r="O24" s="63"/>
      <c r="P24" s="63"/>
      <c r="Q24" s="24"/>
      <c r="R24" s="24"/>
      <c r="S24" s="278"/>
      <c r="T24" s="278"/>
      <c r="U24" s="24"/>
      <c r="V24" s="298">
        <f>R24+I24</f>
        <v>0</v>
      </c>
      <c r="W24" s="61"/>
      <c r="X24" s="63">
        <v>2</v>
      </c>
      <c r="Y24" s="63">
        <v>2</v>
      </c>
      <c r="Z24" s="63">
        <v>2</v>
      </c>
      <c r="AA24" s="65">
        <v>2</v>
      </c>
      <c r="AB24" s="65">
        <v>2</v>
      </c>
      <c r="AC24" s="325"/>
      <c r="AD24" s="325"/>
      <c r="AE24" s="325"/>
      <c r="AF24" s="325"/>
      <c r="AG24" s="325"/>
      <c r="AH24" s="325"/>
      <c r="AI24" s="65">
        <v>2</v>
      </c>
      <c r="AJ24" s="65">
        <v>2</v>
      </c>
      <c r="AK24" s="301"/>
      <c r="AL24" s="301"/>
      <c r="AM24" s="301"/>
      <c r="AN24" s="301"/>
      <c r="AO24" s="65">
        <v>2</v>
      </c>
      <c r="AP24" s="65">
        <v>2</v>
      </c>
      <c r="AQ24" s="65">
        <v>2</v>
      </c>
      <c r="AR24" s="65">
        <v>2</v>
      </c>
      <c r="AS24" s="65">
        <v>2</v>
      </c>
      <c r="AT24" s="65"/>
      <c r="AU24" s="65"/>
      <c r="AV24" s="73">
        <f t="shared" si="9"/>
        <v>24</v>
      </c>
      <c r="AW24" s="127">
        <f t="shared" si="4"/>
        <v>24</v>
      </c>
      <c r="AX24" s="173"/>
      <c r="AY24" s="173"/>
      <c r="AZ24" s="173"/>
      <c r="BA24" s="173"/>
      <c r="BB24" s="173"/>
      <c r="BC24" s="173"/>
      <c r="BD24" s="173"/>
      <c r="BE24" s="127"/>
      <c r="BF24" s="172"/>
    </row>
    <row r="25" spans="1:67" s="122" customFormat="1" ht="18.75" customHeight="1" thickBot="1" thickTop="1">
      <c r="A25" s="508"/>
      <c r="B25" s="455" t="s">
        <v>131</v>
      </c>
      <c r="C25" s="547" t="s">
        <v>130</v>
      </c>
      <c r="D25" s="119" t="s">
        <v>18</v>
      </c>
      <c r="E25" s="120">
        <f>E27</f>
        <v>2</v>
      </c>
      <c r="F25" s="120">
        <f aca="true" t="shared" si="10" ref="F25:V25">F27</f>
        <v>2</v>
      </c>
      <c r="G25" s="120">
        <f t="shared" si="10"/>
        <v>4</v>
      </c>
      <c r="H25" s="120">
        <f t="shared" si="10"/>
        <v>2</v>
      </c>
      <c r="I25" s="120">
        <f t="shared" si="10"/>
        <v>2</v>
      </c>
      <c r="J25" s="120">
        <f t="shared" si="10"/>
        <v>4</v>
      </c>
      <c r="K25" s="120">
        <f t="shared" si="10"/>
        <v>0</v>
      </c>
      <c r="L25" s="120">
        <f t="shared" si="10"/>
        <v>0</v>
      </c>
      <c r="M25" s="120">
        <f t="shared" si="10"/>
        <v>0</v>
      </c>
      <c r="N25" s="120">
        <f t="shared" si="10"/>
        <v>0</v>
      </c>
      <c r="O25" s="120">
        <f t="shared" si="10"/>
        <v>4</v>
      </c>
      <c r="P25" s="120">
        <f t="shared" si="10"/>
        <v>2</v>
      </c>
      <c r="Q25" s="120">
        <f t="shared" si="10"/>
        <v>2</v>
      </c>
      <c r="R25" s="120">
        <f t="shared" si="10"/>
        <v>2</v>
      </c>
      <c r="S25" s="120">
        <f t="shared" si="10"/>
        <v>0</v>
      </c>
      <c r="T25" s="120">
        <f t="shared" si="10"/>
        <v>0</v>
      </c>
      <c r="U25" s="120">
        <f t="shared" si="10"/>
        <v>2</v>
      </c>
      <c r="V25" s="156">
        <f t="shared" si="10"/>
        <v>28</v>
      </c>
      <c r="W25" s="61"/>
      <c r="X25" s="159">
        <f>X27</f>
        <v>0</v>
      </c>
      <c r="Y25" s="159">
        <f aca="true" t="shared" si="11" ref="Y25:AV25">Y27</f>
        <v>0</v>
      </c>
      <c r="Z25" s="159">
        <f t="shared" si="11"/>
        <v>0</v>
      </c>
      <c r="AA25" s="159">
        <f t="shared" si="11"/>
        <v>0</v>
      </c>
      <c r="AB25" s="159">
        <f t="shared" si="11"/>
        <v>0</v>
      </c>
      <c r="AC25" s="159">
        <f t="shared" si="11"/>
        <v>0</v>
      </c>
      <c r="AD25" s="159">
        <f t="shared" si="11"/>
        <v>0</v>
      </c>
      <c r="AE25" s="159">
        <f t="shared" si="11"/>
        <v>0</v>
      </c>
      <c r="AF25" s="159">
        <f t="shared" si="11"/>
        <v>0</v>
      </c>
      <c r="AG25" s="159">
        <f t="shared" si="11"/>
        <v>0</v>
      </c>
      <c r="AH25" s="159">
        <f t="shared" si="11"/>
        <v>0</v>
      </c>
      <c r="AI25" s="159">
        <f t="shared" si="11"/>
        <v>0</v>
      </c>
      <c r="AJ25" s="159">
        <f t="shared" si="11"/>
        <v>0</v>
      </c>
      <c r="AK25" s="159">
        <f t="shared" si="11"/>
        <v>0</v>
      </c>
      <c r="AL25" s="159">
        <f t="shared" si="11"/>
        <v>0</v>
      </c>
      <c r="AM25" s="159">
        <f t="shared" si="11"/>
        <v>0</v>
      </c>
      <c r="AN25" s="159">
        <f t="shared" si="11"/>
        <v>0</v>
      </c>
      <c r="AO25" s="159">
        <f t="shared" si="11"/>
        <v>0</v>
      </c>
      <c r="AP25" s="159">
        <f t="shared" si="11"/>
        <v>0</v>
      </c>
      <c r="AQ25" s="159">
        <f t="shared" si="11"/>
        <v>0</v>
      </c>
      <c r="AR25" s="159">
        <f t="shared" si="11"/>
        <v>0</v>
      </c>
      <c r="AS25" s="159">
        <f t="shared" si="11"/>
        <v>0</v>
      </c>
      <c r="AT25" s="159">
        <f t="shared" si="11"/>
        <v>0</v>
      </c>
      <c r="AU25" s="159">
        <f t="shared" si="11"/>
        <v>0</v>
      </c>
      <c r="AV25" s="298">
        <f t="shared" si="11"/>
        <v>0</v>
      </c>
      <c r="AW25" s="127">
        <f t="shared" si="4"/>
        <v>28</v>
      </c>
      <c r="AX25" s="173"/>
      <c r="AY25" s="173"/>
      <c r="AZ25" s="173"/>
      <c r="BA25" s="173"/>
      <c r="BB25" s="173"/>
      <c r="BC25" s="173"/>
      <c r="BD25" s="173"/>
      <c r="BE25" s="174"/>
      <c r="BF25" s="172"/>
      <c r="BG25" s="138"/>
      <c r="BH25" s="138"/>
      <c r="BI25" s="138"/>
      <c r="BJ25" s="138"/>
      <c r="BK25" s="138"/>
      <c r="BL25" s="138"/>
      <c r="BM25" s="138"/>
      <c r="BN25" s="138"/>
      <c r="BO25" s="138"/>
    </row>
    <row r="26" spans="1:67" s="122" customFormat="1" ht="18.75" customHeight="1" thickBot="1">
      <c r="A26" s="508"/>
      <c r="B26" s="456"/>
      <c r="C26" s="548"/>
      <c r="D26" s="119" t="s">
        <v>19</v>
      </c>
      <c r="E26" s="120">
        <f>E28</f>
        <v>1</v>
      </c>
      <c r="F26" s="120">
        <f aca="true" t="shared" si="12" ref="F26:V26">F28</f>
        <v>1</v>
      </c>
      <c r="G26" s="120">
        <f t="shared" si="12"/>
        <v>1</v>
      </c>
      <c r="H26" s="120">
        <f t="shared" si="12"/>
        <v>0</v>
      </c>
      <c r="I26" s="120">
        <f t="shared" si="12"/>
        <v>1</v>
      </c>
      <c r="J26" s="120">
        <f t="shared" si="12"/>
        <v>1</v>
      </c>
      <c r="K26" s="120">
        <f t="shared" si="12"/>
        <v>0</v>
      </c>
      <c r="L26" s="120">
        <f t="shared" si="12"/>
        <v>0</v>
      </c>
      <c r="M26" s="120">
        <f t="shared" si="12"/>
        <v>0</v>
      </c>
      <c r="N26" s="120">
        <f t="shared" si="12"/>
        <v>0</v>
      </c>
      <c r="O26" s="120">
        <f t="shared" si="12"/>
        <v>1</v>
      </c>
      <c r="P26" s="120">
        <f t="shared" si="12"/>
        <v>0</v>
      </c>
      <c r="Q26" s="120">
        <f t="shared" si="12"/>
        <v>0</v>
      </c>
      <c r="R26" s="120">
        <f t="shared" si="12"/>
        <v>1</v>
      </c>
      <c r="S26" s="120">
        <f t="shared" si="12"/>
        <v>0</v>
      </c>
      <c r="T26" s="120">
        <f t="shared" si="12"/>
        <v>0</v>
      </c>
      <c r="U26" s="120">
        <f t="shared" si="12"/>
        <v>1</v>
      </c>
      <c r="V26" s="156">
        <f t="shared" si="12"/>
        <v>8</v>
      </c>
      <c r="W26" s="61"/>
      <c r="X26" s="159">
        <f>X28</f>
        <v>0</v>
      </c>
      <c r="Y26" s="159">
        <f aca="true" t="shared" si="13" ref="Y26:AV26">Y28</f>
        <v>0</v>
      </c>
      <c r="Z26" s="159">
        <f t="shared" si="13"/>
        <v>0</v>
      </c>
      <c r="AA26" s="159">
        <f t="shared" si="13"/>
        <v>0</v>
      </c>
      <c r="AB26" s="159">
        <f t="shared" si="13"/>
        <v>0</v>
      </c>
      <c r="AC26" s="159">
        <f t="shared" si="13"/>
        <v>0</v>
      </c>
      <c r="AD26" s="159">
        <f t="shared" si="13"/>
        <v>0</v>
      </c>
      <c r="AE26" s="159">
        <f t="shared" si="13"/>
        <v>0</v>
      </c>
      <c r="AF26" s="159">
        <f t="shared" si="13"/>
        <v>0</v>
      </c>
      <c r="AG26" s="159">
        <f t="shared" si="13"/>
        <v>0</v>
      </c>
      <c r="AH26" s="159">
        <f t="shared" si="13"/>
        <v>0</v>
      </c>
      <c r="AI26" s="159">
        <f t="shared" si="13"/>
        <v>0</v>
      </c>
      <c r="AJ26" s="159">
        <f t="shared" si="13"/>
        <v>0</v>
      </c>
      <c r="AK26" s="159">
        <f t="shared" si="13"/>
        <v>0</v>
      </c>
      <c r="AL26" s="159">
        <f t="shared" si="13"/>
        <v>0</v>
      </c>
      <c r="AM26" s="159">
        <f t="shared" si="13"/>
        <v>0</v>
      </c>
      <c r="AN26" s="159">
        <f t="shared" si="13"/>
        <v>0</v>
      </c>
      <c r="AO26" s="159">
        <f t="shared" si="13"/>
        <v>0</v>
      </c>
      <c r="AP26" s="159">
        <f t="shared" si="13"/>
        <v>0</v>
      </c>
      <c r="AQ26" s="159">
        <f t="shared" si="13"/>
        <v>0</v>
      </c>
      <c r="AR26" s="159">
        <f t="shared" si="13"/>
        <v>0</v>
      </c>
      <c r="AS26" s="159">
        <f t="shared" si="13"/>
        <v>0</v>
      </c>
      <c r="AT26" s="159">
        <f t="shared" si="13"/>
        <v>0</v>
      </c>
      <c r="AU26" s="159">
        <f t="shared" si="13"/>
        <v>0</v>
      </c>
      <c r="AV26" s="298">
        <f t="shared" si="13"/>
        <v>0</v>
      </c>
      <c r="AW26" s="127">
        <f t="shared" si="4"/>
        <v>8</v>
      </c>
      <c r="AX26" s="173"/>
      <c r="AY26" s="173"/>
      <c r="AZ26" s="173"/>
      <c r="BA26" s="173"/>
      <c r="BB26" s="173"/>
      <c r="BC26" s="173"/>
      <c r="BD26" s="173"/>
      <c r="BE26" s="174"/>
      <c r="BF26" s="172"/>
      <c r="BG26" s="138"/>
      <c r="BH26" s="138"/>
      <c r="BI26" s="138"/>
      <c r="BJ26" s="138"/>
      <c r="BK26" s="138"/>
      <c r="BL26" s="138"/>
      <c r="BM26" s="138"/>
      <c r="BN26" s="138"/>
      <c r="BO26" s="138"/>
    </row>
    <row r="27" spans="1:58" ht="18.75" customHeight="1" thickBot="1" thickTop="1">
      <c r="A27" s="508"/>
      <c r="B27" s="471" t="s">
        <v>216</v>
      </c>
      <c r="C27" s="505" t="s">
        <v>217</v>
      </c>
      <c r="D27" s="12" t="s">
        <v>18</v>
      </c>
      <c r="E27" s="24">
        <v>2</v>
      </c>
      <c r="F27" s="24">
        <v>2</v>
      </c>
      <c r="G27" s="24">
        <v>4</v>
      </c>
      <c r="H27" s="24">
        <v>2</v>
      </c>
      <c r="I27" s="24">
        <v>2</v>
      </c>
      <c r="J27" s="24">
        <v>4</v>
      </c>
      <c r="K27" s="323"/>
      <c r="L27" s="323"/>
      <c r="M27" s="323"/>
      <c r="N27" s="323"/>
      <c r="O27" s="63">
        <v>4</v>
      </c>
      <c r="P27" s="63">
        <v>2</v>
      </c>
      <c r="Q27" s="24">
        <v>2</v>
      </c>
      <c r="R27" s="24">
        <v>2</v>
      </c>
      <c r="S27" s="278"/>
      <c r="T27" s="278"/>
      <c r="U27" s="24">
        <v>2</v>
      </c>
      <c r="V27" s="298">
        <v>28</v>
      </c>
      <c r="W27" s="61"/>
      <c r="X27" s="72">
        <v>0</v>
      </c>
      <c r="Y27" s="72"/>
      <c r="Z27" s="72"/>
      <c r="AA27" s="65"/>
      <c r="AB27" s="65"/>
      <c r="AC27" s="325"/>
      <c r="AD27" s="325"/>
      <c r="AE27" s="325"/>
      <c r="AF27" s="325"/>
      <c r="AG27" s="325"/>
      <c r="AH27" s="325"/>
      <c r="AI27" s="65"/>
      <c r="AJ27" s="65"/>
      <c r="AK27" s="301"/>
      <c r="AL27" s="301"/>
      <c r="AM27" s="301"/>
      <c r="AN27" s="301"/>
      <c r="AO27" s="65"/>
      <c r="AP27" s="65"/>
      <c r="AQ27" s="65"/>
      <c r="AR27" s="65"/>
      <c r="AS27" s="65"/>
      <c r="AT27" s="65"/>
      <c r="AU27" s="65"/>
      <c r="AV27" s="73">
        <f aca="true" t="shared" si="14" ref="AV27:AV50">SUM(X27:AU27)</f>
        <v>0</v>
      </c>
      <c r="AW27" s="127">
        <f t="shared" si="4"/>
        <v>28</v>
      </c>
      <c r="AX27" s="173"/>
      <c r="AY27" s="173"/>
      <c r="AZ27" s="173"/>
      <c r="BA27" s="173"/>
      <c r="BB27" s="173"/>
      <c r="BC27" s="173"/>
      <c r="BD27" s="173"/>
      <c r="BE27" s="127"/>
      <c r="BF27" s="172"/>
    </row>
    <row r="28" spans="1:58" ht="18.75" customHeight="1" thickBot="1">
      <c r="A28" s="508"/>
      <c r="B28" s="472"/>
      <c r="C28" s="506"/>
      <c r="D28" s="12" t="s">
        <v>19</v>
      </c>
      <c r="E28" s="24">
        <v>1</v>
      </c>
      <c r="F28" s="24">
        <v>1</v>
      </c>
      <c r="G28" s="24">
        <v>1</v>
      </c>
      <c r="H28" s="24"/>
      <c r="I28" s="24">
        <v>1</v>
      </c>
      <c r="J28" s="24">
        <v>1</v>
      </c>
      <c r="K28" s="323"/>
      <c r="L28" s="323"/>
      <c r="M28" s="323"/>
      <c r="N28" s="323"/>
      <c r="O28" s="63">
        <v>1</v>
      </c>
      <c r="P28" s="63"/>
      <c r="Q28" s="24"/>
      <c r="R28" s="24">
        <v>1</v>
      </c>
      <c r="S28" s="278"/>
      <c r="T28" s="278"/>
      <c r="U28" s="24">
        <v>1</v>
      </c>
      <c r="V28" s="146">
        <f>SUM(E28:U28)</f>
        <v>8</v>
      </c>
      <c r="W28" s="61"/>
      <c r="X28" s="72">
        <v>0</v>
      </c>
      <c r="Y28" s="72"/>
      <c r="Z28" s="72"/>
      <c r="AA28" s="65"/>
      <c r="AB28" s="65"/>
      <c r="AC28" s="325"/>
      <c r="AD28" s="325"/>
      <c r="AE28" s="325"/>
      <c r="AF28" s="325"/>
      <c r="AG28" s="325"/>
      <c r="AH28" s="325"/>
      <c r="AI28" s="65"/>
      <c r="AJ28" s="65"/>
      <c r="AK28" s="301"/>
      <c r="AL28" s="301"/>
      <c r="AM28" s="301"/>
      <c r="AN28" s="301"/>
      <c r="AO28" s="65"/>
      <c r="AP28" s="65"/>
      <c r="AQ28" s="65"/>
      <c r="AR28" s="65"/>
      <c r="AS28" s="65"/>
      <c r="AT28" s="65"/>
      <c r="AU28" s="65"/>
      <c r="AV28" s="73">
        <f t="shared" si="14"/>
        <v>0</v>
      </c>
      <c r="AW28" s="127">
        <f t="shared" si="4"/>
        <v>8</v>
      </c>
      <c r="AX28" s="173"/>
      <c r="AY28" s="173"/>
      <c r="AZ28" s="173"/>
      <c r="BA28" s="173"/>
      <c r="BB28" s="173"/>
      <c r="BC28" s="173"/>
      <c r="BD28" s="173"/>
      <c r="BE28" s="127"/>
      <c r="BF28" s="172"/>
    </row>
    <row r="29" spans="1:58" ht="18" customHeight="1" thickBot="1" thickTop="1">
      <c r="A29" s="508"/>
      <c r="B29" s="500" t="s">
        <v>153</v>
      </c>
      <c r="C29" s="537" t="s">
        <v>56</v>
      </c>
      <c r="D29" s="203" t="s">
        <v>18</v>
      </c>
      <c r="E29" s="241">
        <f>E31+E39+E47</f>
        <v>26</v>
      </c>
      <c r="F29" s="241">
        <f aca="true" t="shared" si="15" ref="F29:V29">F31+F39+F47</f>
        <v>28</v>
      </c>
      <c r="G29" s="241">
        <f t="shared" si="15"/>
        <v>24</v>
      </c>
      <c r="H29" s="241">
        <f t="shared" si="15"/>
        <v>28</v>
      </c>
      <c r="I29" s="241">
        <f t="shared" si="15"/>
        <v>24</v>
      </c>
      <c r="J29" s="241">
        <f t="shared" si="15"/>
        <v>26</v>
      </c>
      <c r="K29" s="241">
        <f t="shared" si="15"/>
        <v>36</v>
      </c>
      <c r="L29" s="241">
        <f t="shared" si="15"/>
        <v>36</v>
      </c>
      <c r="M29" s="241">
        <f t="shared" si="15"/>
        <v>36</v>
      </c>
      <c r="N29" s="241">
        <f t="shared" si="15"/>
        <v>36</v>
      </c>
      <c r="O29" s="241">
        <f t="shared" si="15"/>
        <v>26</v>
      </c>
      <c r="P29" s="241">
        <f t="shared" si="15"/>
        <v>26</v>
      </c>
      <c r="Q29" s="241">
        <f t="shared" si="15"/>
        <v>28</v>
      </c>
      <c r="R29" s="241">
        <f t="shared" si="15"/>
        <v>30</v>
      </c>
      <c r="S29" s="241">
        <f t="shared" si="15"/>
        <v>36</v>
      </c>
      <c r="T29" s="241">
        <f t="shared" si="15"/>
        <v>36</v>
      </c>
      <c r="U29" s="241">
        <f t="shared" si="15"/>
        <v>30</v>
      </c>
      <c r="V29" s="156">
        <f t="shared" si="15"/>
        <v>512</v>
      </c>
      <c r="W29" s="61"/>
      <c r="X29" s="246">
        <f aca="true" t="shared" si="16" ref="X29:AV29">X31+X39</f>
        <v>26</v>
      </c>
      <c r="Y29" s="246">
        <f t="shared" si="16"/>
        <v>26</v>
      </c>
      <c r="Z29" s="246">
        <f t="shared" si="16"/>
        <v>24</v>
      </c>
      <c r="AA29" s="246">
        <f t="shared" si="16"/>
        <v>26</v>
      </c>
      <c r="AB29" s="246">
        <f t="shared" si="16"/>
        <v>26</v>
      </c>
      <c r="AC29" s="246">
        <f t="shared" si="16"/>
        <v>36</v>
      </c>
      <c r="AD29" s="246">
        <f t="shared" si="16"/>
        <v>36</v>
      </c>
      <c r="AE29" s="246">
        <f t="shared" si="16"/>
        <v>36</v>
      </c>
      <c r="AF29" s="246">
        <f t="shared" si="16"/>
        <v>36</v>
      </c>
      <c r="AG29" s="246">
        <f t="shared" si="16"/>
        <v>36</v>
      </c>
      <c r="AH29" s="246">
        <f t="shared" si="16"/>
        <v>36</v>
      </c>
      <c r="AI29" s="246">
        <f t="shared" si="16"/>
        <v>26</v>
      </c>
      <c r="AJ29" s="246">
        <f t="shared" si="16"/>
        <v>26</v>
      </c>
      <c r="AK29" s="246">
        <f t="shared" si="16"/>
        <v>36</v>
      </c>
      <c r="AL29" s="246">
        <f t="shared" si="16"/>
        <v>36</v>
      </c>
      <c r="AM29" s="246">
        <f t="shared" si="16"/>
        <v>36</v>
      </c>
      <c r="AN29" s="246">
        <f t="shared" si="16"/>
        <v>36</v>
      </c>
      <c r="AO29" s="246">
        <f t="shared" si="16"/>
        <v>26</v>
      </c>
      <c r="AP29" s="246">
        <f t="shared" si="16"/>
        <v>26</v>
      </c>
      <c r="AQ29" s="246">
        <f t="shared" si="16"/>
        <v>24</v>
      </c>
      <c r="AR29" s="246">
        <f t="shared" si="16"/>
        <v>22</v>
      </c>
      <c r="AS29" s="246">
        <f t="shared" si="16"/>
        <v>26</v>
      </c>
      <c r="AT29" s="246">
        <f t="shared" si="16"/>
        <v>24</v>
      </c>
      <c r="AU29" s="246">
        <f t="shared" si="16"/>
        <v>26</v>
      </c>
      <c r="AV29" s="298">
        <f t="shared" si="16"/>
        <v>714</v>
      </c>
      <c r="AW29" s="127">
        <f t="shared" si="4"/>
        <v>1226</v>
      </c>
      <c r="AX29" s="173"/>
      <c r="AY29" s="173"/>
      <c r="AZ29" s="173"/>
      <c r="BA29" s="173"/>
      <c r="BB29" s="173"/>
      <c r="BC29" s="173"/>
      <c r="BD29" s="173"/>
      <c r="BE29" s="127"/>
      <c r="BF29" s="172"/>
    </row>
    <row r="30" spans="1:58" ht="18" customHeight="1" thickBot="1">
      <c r="A30" s="508"/>
      <c r="B30" s="440"/>
      <c r="C30" s="442"/>
      <c r="D30" s="245" t="s">
        <v>19</v>
      </c>
      <c r="E30" s="241">
        <f>E32+E40+E48</f>
        <v>3</v>
      </c>
      <c r="F30" s="241">
        <f aca="true" t="shared" si="17" ref="F30:V30">F32+F40+F48</f>
        <v>1</v>
      </c>
      <c r="G30" s="241">
        <f t="shared" si="17"/>
        <v>2</v>
      </c>
      <c r="H30" s="241">
        <f t="shared" si="17"/>
        <v>2</v>
      </c>
      <c r="I30" s="241">
        <f t="shared" si="17"/>
        <v>4</v>
      </c>
      <c r="J30" s="241">
        <f t="shared" si="17"/>
        <v>1</v>
      </c>
      <c r="K30" s="241">
        <f t="shared" si="17"/>
        <v>0</v>
      </c>
      <c r="L30" s="241">
        <f t="shared" si="17"/>
        <v>0</v>
      </c>
      <c r="M30" s="241">
        <f t="shared" si="17"/>
        <v>0</v>
      </c>
      <c r="N30" s="241">
        <f t="shared" si="17"/>
        <v>0</v>
      </c>
      <c r="O30" s="241">
        <f t="shared" si="17"/>
        <v>1</v>
      </c>
      <c r="P30" s="241">
        <f t="shared" si="17"/>
        <v>3</v>
      </c>
      <c r="Q30" s="241">
        <f t="shared" si="17"/>
        <v>2</v>
      </c>
      <c r="R30" s="241">
        <f t="shared" si="17"/>
        <v>0</v>
      </c>
      <c r="S30" s="241">
        <f t="shared" si="17"/>
        <v>0</v>
      </c>
      <c r="T30" s="241">
        <f t="shared" si="17"/>
        <v>0</v>
      </c>
      <c r="U30" s="241">
        <f t="shared" si="17"/>
        <v>1</v>
      </c>
      <c r="V30" s="156">
        <f t="shared" si="17"/>
        <v>20</v>
      </c>
      <c r="W30" s="61"/>
      <c r="X30" s="246">
        <f aca="true" t="shared" si="18" ref="X30:AV30">X32+X40</f>
        <v>2</v>
      </c>
      <c r="Y30" s="246">
        <f t="shared" si="18"/>
        <v>2</v>
      </c>
      <c r="Z30" s="246">
        <f t="shared" si="18"/>
        <v>2</v>
      </c>
      <c r="AA30" s="246">
        <f t="shared" si="18"/>
        <v>2</v>
      </c>
      <c r="AB30" s="246">
        <f t="shared" si="18"/>
        <v>2</v>
      </c>
      <c r="AC30" s="246">
        <f t="shared" si="18"/>
        <v>0</v>
      </c>
      <c r="AD30" s="246">
        <f t="shared" si="18"/>
        <v>0</v>
      </c>
      <c r="AE30" s="246">
        <f t="shared" si="18"/>
        <v>0</v>
      </c>
      <c r="AF30" s="246">
        <f t="shared" si="18"/>
        <v>0</v>
      </c>
      <c r="AG30" s="246">
        <f t="shared" si="18"/>
        <v>0</v>
      </c>
      <c r="AH30" s="246">
        <f t="shared" si="18"/>
        <v>0</v>
      </c>
      <c r="AI30" s="246">
        <f t="shared" si="18"/>
        <v>2</v>
      </c>
      <c r="AJ30" s="246">
        <f t="shared" si="18"/>
        <v>2</v>
      </c>
      <c r="AK30" s="246">
        <f t="shared" si="18"/>
        <v>0</v>
      </c>
      <c r="AL30" s="246">
        <f t="shared" si="18"/>
        <v>0</v>
      </c>
      <c r="AM30" s="246">
        <f t="shared" si="18"/>
        <v>0</v>
      </c>
      <c r="AN30" s="246">
        <f t="shared" si="18"/>
        <v>0</v>
      </c>
      <c r="AO30" s="246">
        <f t="shared" si="18"/>
        <v>2</v>
      </c>
      <c r="AP30" s="246">
        <f t="shared" si="18"/>
        <v>2</v>
      </c>
      <c r="AQ30" s="246">
        <f t="shared" si="18"/>
        <v>2</v>
      </c>
      <c r="AR30" s="246">
        <f t="shared" si="18"/>
        <v>3</v>
      </c>
      <c r="AS30" s="246">
        <f t="shared" si="18"/>
        <v>0</v>
      </c>
      <c r="AT30" s="246">
        <f t="shared" si="18"/>
        <v>3</v>
      </c>
      <c r="AU30" s="246">
        <f t="shared" si="18"/>
        <v>4</v>
      </c>
      <c r="AV30" s="298">
        <f t="shared" si="18"/>
        <v>30</v>
      </c>
      <c r="AW30" s="127">
        <f t="shared" si="4"/>
        <v>50</v>
      </c>
      <c r="AX30" s="173"/>
      <c r="AY30" s="173"/>
      <c r="AZ30" s="173"/>
      <c r="BA30" s="173"/>
      <c r="BB30" s="173"/>
      <c r="BC30" s="173"/>
      <c r="BD30" s="173"/>
      <c r="BE30" s="127"/>
      <c r="BF30" s="172"/>
    </row>
    <row r="31" spans="1:58" ht="21.75" customHeight="1" thickBot="1" thickTop="1">
      <c r="A31" s="508"/>
      <c r="B31" s="529" t="s">
        <v>61</v>
      </c>
      <c r="C31" s="542" t="s">
        <v>203</v>
      </c>
      <c r="D31" s="153" t="s">
        <v>18</v>
      </c>
      <c r="E31" s="58">
        <f>E34+E36+E37+E38</f>
        <v>24</v>
      </c>
      <c r="F31" s="58">
        <f aca="true" t="shared" si="19" ref="F31:V31">F34+F36+F37+F38</f>
        <v>24</v>
      </c>
      <c r="G31" s="58">
        <f t="shared" si="19"/>
        <v>22</v>
      </c>
      <c r="H31" s="58">
        <f t="shared" si="19"/>
        <v>24</v>
      </c>
      <c r="I31" s="58">
        <f t="shared" si="19"/>
        <v>22</v>
      </c>
      <c r="J31" s="58">
        <f t="shared" si="19"/>
        <v>24</v>
      </c>
      <c r="K31" s="58">
        <f t="shared" si="19"/>
        <v>36</v>
      </c>
      <c r="L31" s="58">
        <f t="shared" si="19"/>
        <v>36</v>
      </c>
      <c r="M31" s="58">
        <f t="shared" si="19"/>
        <v>36</v>
      </c>
      <c r="N31" s="58">
        <f t="shared" si="19"/>
        <v>36</v>
      </c>
      <c r="O31" s="58">
        <f t="shared" si="19"/>
        <v>22</v>
      </c>
      <c r="P31" s="58">
        <f t="shared" si="19"/>
        <v>24</v>
      </c>
      <c r="Q31" s="58">
        <f t="shared" si="19"/>
        <v>26</v>
      </c>
      <c r="R31" s="58">
        <f t="shared" si="19"/>
        <v>28</v>
      </c>
      <c r="S31" s="58">
        <f t="shared" si="19"/>
        <v>36</v>
      </c>
      <c r="T31" s="58">
        <f t="shared" si="19"/>
        <v>36</v>
      </c>
      <c r="U31" s="58">
        <f t="shared" si="19"/>
        <v>28</v>
      </c>
      <c r="V31" s="156">
        <f t="shared" si="19"/>
        <v>484</v>
      </c>
      <c r="W31" s="61"/>
      <c r="X31" s="124">
        <f>X34+X36+X37+X38</f>
        <v>0</v>
      </c>
      <c r="Y31" s="124">
        <f aca="true" t="shared" si="20" ref="Y31:AV31">Y34+Y36+Y37+Y38</f>
        <v>0</v>
      </c>
      <c r="Z31" s="124">
        <f t="shared" si="20"/>
        <v>0</v>
      </c>
      <c r="AA31" s="124">
        <f t="shared" si="20"/>
        <v>0</v>
      </c>
      <c r="AB31" s="124">
        <f t="shared" si="20"/>
        <v>0</v>
      </c>
      <c r="AC31" s="124">
        <f t="shared" si="20"/>
        <v>0</v>
      </c>
      <c r="AD31" s="124">
        <f t="shared" si="20"/>
        <v>0</v>
      </c>
      <c r="AE31" s="124">
        <f t="shared" si="20"/>
        <v>0</v>
      </c>
      <c r="AF31" s="124">
        <f t="shared" si="20"/>
        <v>0</v>
      </c>
      <c r="AG31" s="124">
        <f t="shared" si="20"/>
        <v>0</v>
      </c>
      <c r="AH31" s="124">
        <f t="shared" si="20"/>
        <v>0</v>
      </c>
      <c r="AI31" s="124">
        <f t="shared" si="20"/>
        <v>0</v>
      </c>
      <c r="AJ31" s="124">
        <f t="shared" si="20"/>
        <v>0</v>
      </c>
      <c r="AK31" s="124">
        <f t="shared" si="20"/>
        <v>0</v>
      </c>
      <c r="AL31" s="124">
        <f t="shared" si="20"/>
        <v>0</v>
      </c>
      <c r="AM31" s="124">
        <f t="shared" si="20"/>
        <v>0</v>
      </c>
      <c r="AN31" s="124">
        <f t="shared" si="20"/>
        <v>0</v>
      </c>
      <c r="AO31" s="124">
        <f t="shared" si="20"/>
        <v>0</v>
      </c>
      <c r="AP31" s="124">
        <f t="shared" si="20"/>
        <v>0</v>
      </c>
      <c r="AQ31" s="124">
        <f t="shared" si="20"/>
        <v>0</v>
      </c>
      <c r="AR31" s="124">
        <f t="shared" si="20"/>
        <v>0</v>
      </c>
      <c r="AS31" s="124">
        <f t="shared" si="20"/>
        <v>0</v>
      </c>
      <c r="AT31" s="124">
        <f t="shared" si="20"/>
        <v>0</v>
      </c>
      <c r="AU31" s="124">
        <f t="shared" si="20"/>
        <v>0</v>
      </c>
      <c r="AV31" s="156">
        <f t="shared" si="20"/>
        <v>0</v>
      </c>
      <c r="AW31" s="127">
        <f t="shared" si="4"/>
        <v>484</v>
      </c>
      <c r="AX31" s="173"/>
      <c r="AY31" s="173"/>
      <c r="AZ31" s="173"/>
      <c r="BA31" s="173"/>
      <c r="BB31" s="173"/>
      <c r="BC31" s="173"/>
      <c r="BD31" s="173"/>
      <c r="BE31" s="127"/>
      <c r="BF31" s="172"/>
    </row>
    <row r="32" spans="1:58" ht="21" customHeight="1" thickBot="1">
      <c r="A32" s="508"/>
      <c r="B32" s="530"/>
      <c r="C32" s="543"/>
      <c r="D32" s="154" t="s">
        <v>19</v>
      </c>
      <c r="E32" s="58">
        <f>E35</f>
        <v>2</v>
      </c>
      <c r="F32" s="58">
        <f aca="true" t="shared" si="21" ref="F32:V32">F35</f>
        <v>0</v>
      </c>
      <c r="G32" s="58">
        <f t="shared" si="21"/>
        <v>2</v>
      </c>
      <c r="H32" s="58">
        <f t="shared" si="21"/>
        <v>0</v>
      </c>
      <c r="I32" s="58">
        <f t="shared" si="21"/>
        <v>2</v>
      </c>
      <c r="J32" s="58">
        <f t="shared" si="21"/>
        <v>0</v>
      </c>
      <c r="K32" s="58">
        <f t="shared" si="21"/>
        <v>0</v>
      </c>
      <c r="L32" s="58">
        <f t="shared" si="21"/>
        <v>0</v>
      </c>
      <c r="M32" s="58">
        <f t="shared" si="21"/>
        <v>0</v>
      </c>
      <c r="N32" s="58">
        <f t="shared" si="21"/>
        <v>0</v>
      </c>
      <c r="O32" s="58">
        <f t="shared" si="21"/>
        <v>1</v>
      </c>
      <c r="P32" s="58">
        <f t="shared" si="21"/>
        <v>2</v>
      </c>
      <c r="Q32" s="58">
        <f t="shared" si="21"/>
        <v>2</v>
      </c>
      <c r="R32" s="58">
        <f t="shared" si="21"/>
        <v>0</v>
      </c>
      <c r="S32" s="58">
        <f t="shared" si="21"/>
        <v>0</v>
      </c>
      <c r="T32" s="58">
        <f t="shared" si="21"/>
        <v>0</v>
      </c>
      <c r="U32" s="58">
        <f t="shared" si="21"/>
        <v>1</v>
      </c>
      <c r="V32" s="156">
        <f t="shared" si="21"/>
        <v>12</v>
      </c>
      <c r="W32" s="61"/>
      <c r="X32" s="124">
        <f>X35</f>
        <v>0</v>
      </c>
      <c r="Y32" s="124">
        <f aca="true" t="shared" si="22" ref="Y32:AV32">Y35</f>
        <v>0</v>
      </c>
      <c r="Z32" s="124">
        <f t="shared" si="22"/>
        <v>0</v>
      </c>
      <c r="AA32" s="124">
        <f t="shared" si="22"/>
        <v>0</v>
      </c>
      <c r="AB32" s="124">
        <f t="shared" si="22"/>
        <v>0</v>
      </c>
      <c r="AC32" s="124">
        <f t="shared" si="22"/>
        <v>0</v>
      </c>
      <c r="AD32" s="124">
        <f t="shared" si="22"/>
        <v>0</v>
      </c>
      <c r="AE32" s="124">
        <f t="shared" si="22"/>
        <v>0</v>
      </c>
      <c r="AF32" s="124">
        <f t="shared" si="22"/>
        <v>0</v>
      </c>
      <c r="AG32" s="124">
        <f t="shared" si="22"/>
        <v>0</v>
      </c>
      <c r="AH32" s="124">
        <f t="shared" si="22"/>
        <v>0</v>
      </c>
      <c r="AI32" s="124">
        <f t="shared" si="22"/>
        <v>0</v>
      </c>
      <c r="AJ32" s="124">
        <f t="shared" si="22"/>
        <v>0</v>
      </c>
      <c r="AK32" s="124">
        <f t="shared" si="22"/>
        <v>0</v>
      </c>
      <c r="AL32" s="124">
        <f t="shared" si="22"/>
        <v>0</v>
      </c>
      <c r="AM32" s="124">
        <f t="shared" si="22"/>
        <v>0</v>
      </c>
      <c r="AN32" s="124">
        <f t="shared" si="22"/>
        <v>0</v>
      </c>
      <c r="AO32" s="124">
        <f t="shared" si="22"/>
        <v>0</v>
      </c>
      <c r="AP32" s="124">
        <f t="shared" si="22"/>
        <v>0</v>
      </c>
      <c r="AQ32" s="124">
        <f t="shared" si="22"/>
        <v>0</v>
      </c>
      <c r="AR32" s="124">
        <f t="shared" si="22"/>
        <v>0</v>
      </c>
      <c r="AS32" s="124">
        <f t="shared" si="22"/>
        <v>0</v>
      </c>
      <c r="AT32" s="124">
        <f t="shared" si="22"/>
        <v>0</v>
      </c>
      <c r="AU32" s="124">
        <f t="shared" si="22"/>
        <v>0</v>
      </c>
      <c r="AV32" s="156">
        <f t="shared" si="22"/>
        <v>0</v>
      </c>
      <c r="AW32" s="127">
        <f t="shared" si="4"/>
        <v>12</v>
      </c>
      <c r="AX32" s="173"/>
      <c r="AY32" s="173"/>
      <c r="AZ32" s="173"/>
      <c r="BA32" s="173"/>
      <c r="BB32" s="173"/>
      <c r="BC32" s="173"/>
      <c r="BD32" s="173"/>
      <c r="BE32" s="129"/>
      <c r="BF32" s="172"/>
    </row>
    <row r="33" spans="1:58" ht="18" customHeight="1" hidden="1" thickBot="1" thickTop="1">
      <c r="A33" s="508"/>
      <c r="B33" s="544" t="s">
        <v>62</v>
      </c>
      <c r="C33" s="533" t="s">
        <v>218</v>
      </c>
      <c r="D33" s="336" t="s">
        <v>18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117"/>
      <c r="P33" s="117"/>
      <c r="Q33" s="55"/>
      <c r="R33" s="55"/>
      <c r="S33" s="55"/>
      <c r="T33" s="117"/>
      <c r="U33" s="55"/>
      <c r="V33" s="146">
        <f aca="true" t="shared" si="23" ref="V33:V38">SUM(E33:U33)</f>
        <v>0</v>
      </c>
      <c r="W33" s="61">
        <v>48</v>
      </c>
      <c r="X33" s="72"/>
      <c r="Y33" s="72"/>
      <c r="Z33" s="72"/>
      <c r="AA33" s="28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3"/>
      <c r="AM33" s="63"/>
      <c r="AN33" s="299"/>
      <c r="AO33" s="281"/>
      <c r="AP33" s="65"/>
      <c r="AQ33" s="65"/>
      <c r="AR33" s="301"/>
      <c r="AS33" s="301"/>
      <c r="AT33" s="65"/>
      <c r="AU33" s="65"/>
      <c r="AV33" s="73">
        <f t="shared" si="14"/>
        <v>0</v>
      </c>
      <c r="AW33" s="127">
        <f t="shared" si="4"/>
        <v>0</v>
      </c>
      <c r="AX33" s="173"/>
      <c r="AY33" s="173"/>
      <c r="AZ33" s="173"/>
      <c r="BA33" s="173"/>
      <c r="BB33" s="173"/>
      <c r="BC33" s="173"/>
      <c r="BD33" s="173"/>
      <c r="BE33" s="127"/>
      <c r="BF33" s="172"/>
    </row>
    <row r="34" spans="1:58" ht="20.25" customHeight="1" thickBot="1">
      <c r="A34" s="508"/>
      <c r="B34" s="534"/>
      <c r="C34" s="534"/>
      <c r="D34" s="336" t="s">
        <v>18</v>
      </c>
      <c r="E34" s="55">
        <v>24</v>
      </c>
      <c r="F34" s="55">
        <v>24</v>
      </c>
      <c r="G34" s="55">
        <v>22</v>
      </c>
      <c r="H34" s="55">
        <v>24</v>
      </c>
      <c r="I34" s="55">
        <v>22</v>
      </c>
      <c r="J34" s="55">
        <v>24</v>
      </c>
      <c r="K34" s="323"/>
      <c r="L34" s="323"/>
      <c r="M34" s="323"/>
      <c r="N34" s="323"/>
      <c r="O34" s="55">
        <v>22</v>
      </c>
      <c r="P34" s="55">
        <v>24</v>
      </c>
      <c r="Q34" s="55">
        <v>22</v>
      </c>
      <c r="R34" s="55">
        <v>24</v>
      </c>
      <c r="S34" s="278"/>
      <c r="T34" s="278"/>
      <c r="U34" s="55">
        <v>24</v>
      </c>
      <c r="V34" s="146">
        <f t="shared" si="23"/>
        <v>256</v>
      </c>
      <c r="W34" s="61"/>
      <c r="X34" s="167">
        <v>0</v>
      </c>
      <c r="Y34" s="167"/>
      <c r="Z34" s="167"/>
      <c r="AA34" s="296"/>
      <c r="AB34" s="296"/>
      <c r="AC34" s="325"/>
      <c r="AD34" s="325"/>
      <c r="AE34" s="325"/>
      <c r="AF34" s="325"/>
      <c r="AG34" s="325"/>
      <c r="AH34" s="325"/>
      <c r="AI34" s="169"/>
      <c r="AJ34" s="169"/>
      <c r="AK34" s="301"/>
      <c r="AL34" s="278"/>
      <c r="AM34" s="278"/>
      <c r="AN34" s="328"/>
      <c r="AO34" s="296"/>
      <c r="AP34" s="296"/>
      <c r="AQ34" s="296"/>
      <c r="AR34" s="296"/>
      <c r="AS34" s="296"/>
      <c r="AT34" s="296"/>
      <c r="AU34" s="169"/>
      <c r="AV34" s="73">
        <f t="shared" si="14"/>
        <v>0</v>
      </c>
      <c r="AW34" s="127">
        <f t="shared" si="4"/>
        <v>256</v>
      </c>
      <c r="AX34" s="173"/>
      <c r="AY34" s="173"/>
      <c r="AZ34" s="173"/>
      <c r="BA34" s="173"/>
      <c r="BB34" s="173"/>
      <c r="BC34" s="173"/>
      <c r="BD34" s="173"/>
      <c r="BE34" s="127"/>
      <c r="BF34" s="172"/>
    </row>
    <row r="35" spans="1:58" ht="18.75" customHeight="1" thickBot="1">
      <c r="A35" s="508"/>
      <c r="B35" s="532"/>
      <c r="C35" s="532"/>
      <c r="D35" s="289" t="s">
        <v>19</v>
      </c>
      <c r="E35" s="55">
        <v>2</v>
      </c>
      <c r="F35" s="55"/>
      <c r="G35" s="55">
        <v>2</v>
      </c>
      <c r="H35" s="55"/>
      <c r="I35" s="55">
        <v>2</v>
      </c>
      <c r="J35" s="55"/>
      <c r="K35" s="323"/>
      <c r="L35" s="323"/>
      <c r="M35" s="323"/>
      <c r="N35" s="323"/>
      <c r="O35" s="55">
        <v>1</v>
      </c>
      <c r="P35" s="55">
        <v>2</v>
      </c>
      <c r="Q35" s="55">
        <v>2</v>
      </c>
      <c r="R35" s="55"/>
      <c r="S35" s="278"/>
      <c r="T35" s="278"/>
      <c r="U35" s="55">
        <v>1</v>
      </c>
      <c r="V35" s="146">
        <f t="shared" si="23"/>
        <v>12</v>
      </c>
      <c r="W35" s="61"/>
      <c r="X35" s="167">
        <v>0</v>
      </c>
      <c r="Y35" s="167"/>
      <c r="Z35" s="297"/>
      <c r="AA35" s="296"/>
      <c r="AB35" s="296"/>
      <c r="AC35" s="325"/>
      <c r="AD35" s="325"/>
      <c r="AE35" s="325"/>
      <c r="AF35" s="325"/>
      <c r="AG35" s="325"/>
      <c r="AH35" s="325"/>
      <c r="AI35" s="169"/>
      <c r="AJ35" s="169"/>
      <c r="AK35" s="301"/>
      <c r="AL35" s="278"/>
      <c r="AM35" s="278"/>
      <c r="AN35" s="328"/>
      <c r="AO35" s="296"/>
      <c r="AP35" s="296"/>
      <c r="AQ35" s="296"/>
      <c r="AR35" s="296"/>
      <c r="AS35" s="296"/>
      <c r="AT35" s="296"/>
      <c r="AU35" s="169"/>
      <c r="AV35" s="73">
        <f t="shared" si="14"/>
        <v>0</v>
      </c>
      <c r="AW35" s="127">
        <f t="shared" si="4"/>
        <v>12</v>
      </c>
      <c r="AX35" s="173"/>
      <c r="AY35" s="173"/>
      <c r="AZ35" s="173"/>
      <c r="BA35" s="173"/>
      <c r="BB35" s="173"/>
      <c r="BC35" s="173"/>
      <c r="BD35" s="173"/>
      <c r="BE35" s="127"/>
      <c r="BF35" s="172"/>
    </row>
    <row r="36" spans="1:58" ht="21" customHeight="1" thickBot="1">
      <c r="A36" s="508"/>
      <c r="B36" s="162" t="s">
        <v>40</v>
      </c>
      <c r="C36" s="149" t="s">
        <v>28</v>
      </c>
      <c r="D36" s="37"/>
      <c r="E36" s="24">
        <v>0</v>
      </c>
      <c r="F36" s="24"/>
      <c r="G36" s="24"/>
      <c r="H36" s="24"/>
      <c r="I36" s="24"/>
      <c r="J36" s="24"/>
      <c r="K36" s="323">
        <v>36</v>
      </c>
      <c r="L36" s="323">
        <v>36</v>
      </c>
      <c r="M36" s="323">
        <v>36</v>
      </c>
      <c r="N36" s="323">
        <v>36</v>
      </c>
      <c r="O36" s="63"/>
      <c r="P36" s="63"/>
      <c r="Q36" s="24"/>
      <c r="R36" s="24"/>
      <c r="S36" s="278"/>
      <c r="T36" s="278"/>
      <c r="U36" s="24"/>
      <c r="V36" s="146">
        <f t="shared" si="23"/>
        <v>144</v>
      </c>
      <c r="W36" s="61"/>
      <c r="X36" s="72">
        <v>0</v>
      </c>
      <c r="Y36" s="72"/>
      <c r="Z36" s="72"/>
      <c r="AA36" s="65"/>
      <c r="AB36" s="65"/>
      <c r="AC36" s="325"/>
      <c r="AD36" s="325"/>
      <c r="AE36" s="325"/>
      <c r="AF36" s="325"/>
      <c r="AG36" s="325"/>
      <c r="AH36" s="325"/>
      <c r="AI36" s="65"/>
      <c r="AJ36" s="65"/>
      <c r="AK36" s="301"/>
      <c r="AL36" s="278"/>
      <c r="AM36" s="278"/>
      <c r="AN36" s="328"/>
      <c r="AO36" s="65"/>
      <c r="AP36" s="65"/>
      <c r="AQ36" s="65"/>
      <c r="AR36" s="65"/>
      <c r="AS36" s="65"/>
      <c r="AT36" s="65"/>
      <c r="AU36" s="65"/>
      <c r="AV36" s="73">
        <f t="shared" si="14"/>
        <v>0</v>
      </c>
      <c r="AW36" s="127">
        <f t="shared" si="4"/>
        <v>144</v>
      </c>
      <c r="AX36" s="173"/>
      <c r="AY36" s="173"/>
      <c r="AZ36" s="173"/>
      <c r="BA36" s="173"/>
      <c r="BB36" s="173"/>
      <c r="BC36" s="173"/>
      <c r="BD36" s="173"/>
      <c r="BE36" s="127"/>
      <c r="BF36" s="172"/>
    </row>
    <row r="37" spans="1:58" ht="19.5" customHeight="1" thickBot="1" thickTop="1">
      <c r="A37" s="508"/>
      <c r="B37" s="53" t="s">
        <v>41</v>
      </c>
      <c r="C37" s="337" t="s">
        <v>74</v>
      </c>
      <c r="D37" s="37"/>
      <c r="E37" s="24">
        <v>0</v>
      </c>
      <c r="F37" s="24"/>
      <c r="G37" s="24"/>
      <c r="H37" s="24"/>
      <c r="I37" s="24"/>
      <c r="J37" s="24"/>
      <c r="K37" s="323"/>
      <c r="L37" s="323"/>
      <c r="M37" s="323"/>
      <c r="N37" s="323"/>
      <c r="O37" s="63"/>
      <c r="P37" s="63"/>
      <c r="Q37" s="24"/>
      <c r="R37" s="24"/>
      <c r="S37" s="278">
        <v>36</v>
      </c>
      <c r="T37" s="278">
        <v>36</v>
      </c>
      <c r="U37" s="24"/>
      <c r="V37" s="146">
        <f t="shared" si="23"/>
        <v>72</v>
      </c>
      <c r="W37" s="61"/>
      <c r="X37" s="72">
        <v>0</v>
      </c>
      <c r="Y37" s="72"/>
      <c r="Z37" s="72"/>
      <c r="AA37" s="65"/>
      <c r="AB37" s="65"/>
      <c r="AC37" s="325"/>
      <c r="AD37" s="325"/>
      <c r="AE37" s="325"/>
      <c r="AF37" s="325"/>
      <c r="AG37" s="325"/>
      <c r="AH37" s="325"/>
      <c r="AI37" s="65"/>
      <c r="AJ37" s="65"/>
      <c r="AK37" s="301"/>
      <c r="AL37" s="278"/>
      <c r="AM37" s="278"/>
      <c r="AN37" s="328"/>
      <c r="AO37" s="65"/>
      <c r="AP37" s="65"/>
      <c r="AQ37" s="65"/>
      <c r="AR37" s="65"/>
      <c r="AS37" s="65"/>
      <c r="AT37" s="65"/>
      <c r="AU37" s="65"/>
      <c r="AV37" s="73">
        <f t="shared" si="14"/>
        <v>0</v>
      </c>
      <c r="AW37" s="127">
        <f t="shared" si="4"/>
        <v>72</v>
      </c>
      <c r="AX37" s="173"/>
      <c r="AY37" s="173"/>
      <c r="AZ37" s="173"/>
      <c r="BA37" s="173"/>
      <c r="BB37" s="173"/>
      <c r="BC37" s="173"/>
      <c r="BD37" s="173"/>
      <c r="BE37" s="127"/>
      <c r="BF37" s="172"/>
    </row>
    <row r="38" spans="1:58" ht="19.5" customHeight="1" thickBot="1" thickTop="1">
      <c r="A38" s="508"/>
      <c r="B38" s="144" t="s">
        <v>154</v>
      </c>
      <c r="C38" s="290" t="s">
        <v>133</v>
      </c>
      <c r="D38" s="37"/>
      <c r="E38" s="24">
        <v>0</v>
      </c>
      <c r="F38" s="24"/>
      <c r="G38" s="24"/>
      <c r="H38" s="24"/>
      <c r="I38" s="24"/>
      <c r="J38" s="24"/>
      <c r="K38" s="323"/>
      <c r="L38" s="323"/>
      <c r="M38" s="323"/>
      <c r="N38" s="323"/>
      <c r="O38" s="63"/>
      <c r="P38" s="63"/>
      <c r="Q38" s="24">
        <v>4</v>
      </c>
      <c r="R38" s="24">
        <v>4</v>
      </c>
      <c r="S38" s="278"/>
      <c r="T38" s="278"/>
      <c r="U38" s="24">
        <v>4</v>
      </c>
      <c r="V38" s="146">
        <f t="shared" si="23"/>
        <v>12</v>
      </c>
      <c r="W38" s="61"/>
      <c r="X38" s="72">
        <v>0</v>
      </c>
      <c r="Y38" s="72"/>
      <c r="Z38" s="72"/>
      <c r="AA38" s="65"/>
      <c r="AB38" s="65"/>
      <c r="AC38" s="325"/>
      <c r="AD38" s="325"/>
      <c r="AE38" s="325"/>
      <c r="AF38" s="325"/>
      <c r="AG38" s="325"/>
      <c r="AH38" s="325"/>
      <c r="AI38" s="65"/>
      <c r="AJ38" s="65"/>
      <c r="AK38" s="301"/>
      <c r="AL38" s="278"/>
      <c r="AM38" s="278"/>
      <c r="AN38" s="278"/>
      <c r="AO38" s="65"/>
      <c r="AP38" s="65"/>
      <c r="AQ38" s="65"/>
      <c r="AR38" s="65"/>
      <c r="AS38" s="65"/>
      <c r="AT38" s="65"/>
      <c r="AU38" s="65"/>
      <c r="AV38" s="73">
        <f t="shared" si="14"/>
        <v>0</v>
      </c>
      <c r="AW38" s="127">
        <f t="shared" si="4"/>
        <v>12</v>
      </c>
      <c r="AX38" s="173"/>
      <c r="AY38" s="173"/>
      <c r="AZ38" s="173"/>
      <c r="BA38" s="173"/>
      <c r="BB38" s="173"/>
      <c r="BC38" s="173"/>
      <c r="BD38" s="173"/>
      <c r="BE38" s="127"/>
      <c r="BF38" s="172"/>
    </row>
    <row r="39" spans="1:58" ht="18" customHeight="1" thickBot="1" thickTop="1">
      <c r="A39" s="508"/>
      <c r="B39" s="529" t="s">
        <v>219</v>
      </c>
      <c r="C39" s="536" t="s">
        <v>220</v>
      </c>
      <c r="D39" s="153" t="s">
        <v>18</v>
      </c>
      <c r="E39" s="58">
        <f>E41+E43+E45+E46</f>
        <v>0</v>
      </c>
      <c r="F39" s="58">
        <f aca="true" t="shared" si="24" ref="F39:V39">F41+F43+F45+F46</f>
        <v>0</v>
      </c>
      <c r="G39" s="58">
        <f t="shared" si="24"/>
        <v>0</v>
      </c>
      <c r="H39" s="58">
        <f t="shared" si="24"/>
        <v>0</v>
      </c>
      <c r="I39" s="58">
        <f t="shared" si="24"/>
        <v>0</v>
      </c>
      <c r="J39" s="58">
        <f t="shared" si="24"/>
        <v>0</v>
      </c>
      <c r="K39" s="58">
        <f t="shared" si="24"/>
        <v>0</v>
      </c>
      <c r="L39" s="58">
        <f t="shared" si="24"/>
        <v>0</v>
      </c>
      <c r="M39" s="58">
        <f t="shared" si="24"/>
        <v>0</v>
      </c>
      <c r="N39" s="58">
        <f t="shared" si="24"/>
        <v>0</v>
      </c>
      <c r="O39" s="58">
        <f t="shared" si="24"/>
        <v>0</v>
      </c>
      <c r="P39" s="58">
        <f t="shared" si="24"/>
        <v>0</v>
      </c>
      <c r="Q39" s="58">
        <f t="shared" si="24"/>
        <v>0</v>
      </c>
      <c r="R39" s="58">
        <f t="shared" si="24"/>
        <v>0</v>
      </c>
      <c r="S39" s="58">
        <f t="shared" si="24"/>
        <v>0</v>
      </c>
      <c r="T39" s="58">
        <f t="shared" si="24"/>
        <v>0</v>
      </c>
      <c r="U39" s="58">
        <f t="shared" si="24"/>
        <v>0</v>
      </c>
      <c r="V39" s="156">
        <f t="shared" si="24"/>
        <v>0</v>
      </c>
      <c r="W39" s="61"/>
      <c r="X39" s="168">
        <f>X41+X43+X45+X46</f>
        <v>26</v>
      </c>
      <c r="Y39" s="168">
        <f aca="true" t="shared" si="25" ref="Y39:AV39">Y41+Y43+Y45+Y46</f>
        <v>26</v>
      </c>
      <c r="Z39" s="168">
        <f t="shared" si="25"/>
        <v>24</v>
      </c>
      <c r="AA39" s="168">
        <f t="shared" si="25"/>
        <v>26</v>
      </c>
      <c r="AB39" s="168">
        <f t="shared" si="25"/>
        <v>26</v>
      </c>
      <c r="AC39" s="168">
        <f t="shared" si="25"/>
        <v>36</v>
      </c>
      <c r="AD39" s="168">
        <f t="shared" si="25"/>
        <v>36</v>
      </c>
      <c r="AE39" s="168">
        <f t="shared" si="25"/>
        <v>36</v>
      </c>
      <c r="AF39" s="168">
        <f t="shared" si="25"/>
        <v>36</v>
      </c>
      <c r="AG39" s="168">
        <f t="shared" si="25"/>
        <v>36</v>
      </c>
      <c r="AH39" s="168">
        <f t="shared" si="25"/>
        <v>36</v>
      </c>
      <c r="AI39" s="168">
        <f t="shared" si="25"/>
        <v>26</v>
      </c>
      <c r="AJ39" s="168">
        <f t="shared" si="25"/>
        <v>26</v>
      </c>
      <c r="AK39" s="168">
        <f t="shared" si="25"/>
        <v>36</v>
      </c>
      <c r="AL39" s="168">
        <f t="shared" si="25"/>
        <v>36</v>
      </c>
      <c r="AM39" s="168">
        <f t="shared" si="25"/>
        <v>36</v>
      </c>
      <c r="AN39" s="168">
        <f t="shared" si="25"/>
        <v>36</v>
      </c>
      <c r="AO39" s="168">
        <f t="shared" si="25"/>
        <v>26</v>
      </c>
      <c r="AP39" s="168">
        <f t="shared" si="25"/>
        <v>26</v>
      </c>
      <c r="AQ39" s="168">
        <f t="shared" si="25"/>
        <v>24</v>
      </c>
      <c r="AR39" s="168">
        <f t="shared" si="25"/>
        <v>22</v>
      </c>
      <c r="AS39" s="168">
        <f t="shared" si="25"/>
        <v>26</v>
      </c>
      <c r="AT39" s="168">
        <f t="shared" si="25"/>
        <v>24</v>
      </c>
      <c r="AU39" s="168">
        <f t="shared" si="25"/>
        <v>26</v>
      </c>
      <c r="AV39" s="298">
        <f t="shared" si="25"/>
        <v>714</v>
      </c>
      <c r="AW39" s="127">
        <f t="shared" si="4"/>
        <v>714</v>
      </c>
      <c r="AX39" s="173"/>
      <c r="AY39" s="173"/>
      <c r="AZ39" s="173"/>
      <c r="BA39" s="173"/>
      <c r="BB39" s="173"/>
      <c r="BC39" s="173"/>
      <c r="BD39" s="173"/>
      <c r="BE39" s="127"/>
      <c r="BF39" s="172"/>
    </row>
    <row r="40" spans="1:58" ht="18" customHeight="1" thickBot="1">
      <c r="A40" s="508"/>
      <c r="B40" s="535"/>
      <c r="C40" s="468"/>
      <c r="D40" s="154" t="s">
        <v>19</v>
      </c>
      <c r="E40" s="58">
        <f>E42+E44</f>
        <v>0</v>
      </c>
      <c r="F40" s="58">
        <f aca="true" t="shared" si="26" ref="F40:V40">F42+F44</f>
        <v>0</v>
      </c>
      <c r="G40" s="58">
        <f t="shared" si="26"/>
        <v>0</v>
      </c>
      <c r="H40" s="58">
        <f t="shared" si="26"/>
        <v>0</v>
      </c>
      <c r="I40" s="58">
        <f t="shared" si="26"/>
        <v>0</v>
      </c>
      <c r="J40" s="58">
        <f t="shared" si="26"/>
        <v>0</v>
      </c>
      <c r="K40" s="58">
        <f t="shared" si="26"/>
        <v>0</v>
      </c>
      <c r="L40" s="58">
        <f t="shared" si="26"/>
        <v>0</v>
      </c>
      <c r="M40" s="58">
        <f t="shared" si="26"/>
        <v>0</v>
      </c>
      <c r="N40" s="58">
        <f t="shared" si="26"/>
        <v>0</v>
      </c>
      <c r="O40" s="58">
        <f t="shared" si="26"/>
        <v>0</v>
      </c>
      <c r="P40" s="58">
        <f t="shared" si="26"/>
        <v>0</v>
      </c>
      <c r="Q40" s="58">
        <f t="shared" si="26"/>
        <v>0</v>
      </c>
      <c r="R40" s="58">
        <f t="shared" si="26"/>
        <v>0</v>
      </c>
      <c r="S40" s="58">
        <f t="shared" si="26"/>
        <v>0</v>
      </c>
      <c r="T40" s="58">
        <f t="shared" si="26"/>
        <v>0</v>
      </c>
      <c r="U40" s="58">
        <f t="shared" si="26"/>
        <v>0</v>
      </c>
      <c r="V40" s="156">
        <f t="shared" si="26"/>
        <v>0</v>
      </c>
      <c r="W40" s="61"/>
      <c r="X40" s="168">
        <f>X42+X44</f>
        <v>2</v>
      </c>
      <c r="Y40" s="168">
        <f aca="true" t="shared" si="27" ref="Y40:AV40">Y42+Y44</f>
        <v>2</v>
      </c>
      <c r="Z40" s="168">
        <f t="shared" si="27"/>
        <v>2</v>
      </c>
      <c r="AA40" s="168">
        <f t="shared" si="27"/>
        <v>2</v>
      </c>
      <c r="AB40" s="168">
        <f t="shared" si="27"/>
        <v>2</v>
      </c>
      <c r="AC40" s="168">
        <f t="shared" si="27"/>
        <v>0</v>
      </c>
      <c r="AD40" s="168">
        <f t="shared" si="27"/>
        <v>0</v>
      </c>
      <c r="AE40" s="168">
        <f t="shared" si="27"/>
        <v>0</v>
      </c>
      <c r="AF40" s="168">
        <f t="shared" si="27"/>
        <v>0</v>
      </c>
      <c r="AG40" s="168">
        <f t="shared" si="27"/>
        <v>0</v>
      </c>
      <c r="AH40" s="168">
        <f t="shared" si="27"/>
        <v>0</v>
      </c>
      <c r="AI40" s="168">
        <f t="shared" si="27"/>
        <v>2</v>
      </c>
      <c r="AJ40" s="168">
        <f t="shared" si="27"/>
        <v>2</v>
      </c>
      <c r="AK40" s="168">
        <f t="shared" si="27"/>
        <v>0</v>
      </c>
      <c r="AL40" s="168">
        <f t="shared" si="27"/>
        <v>0</v>
      </c>
      <c r="AM40" s="168">
        <f t="shared" si="27"/>
        <v>0</v>
      </c>
      <c r="AN40" s="168">
        <f t="shared" si="27"/>
        <v>0</v>
      </c>
      <c r="AO40" s="168">
        <f t="shared" si="27"/>
        <v>2</v>
      </c>
      <c r="AP40" s="168">
        <f t="shared" si="27"/>
        <v>2</v>
      </c>
      <c r="AQ40" s="168">
        <f t="shared" si="27"/>
        <v>2</v>
      </c>
      <c r="AR40" s="168">
        <f t="shared" si="27"/>
        <v>3</v>
      </c>
      <c r="AS40" s="168">
        <f t="shared" si="27"/>
        <v>0</v>
      </c>
      <c r="AT40" s="168">
        <f t="shared" si="27"/>
        <v>3</v>
      </c>
      <c r="AU40" s="168">
        <f t="shared" si="27"/>
        <v>4</v>
      </c>
      <c r="AV40" s="298">
        <f t="shared" si="27"/>
        <v>30</v>
      </c>
      <c r="AW40" s="127">
        <f t="shared" si="4"/>
        <v>30</v>
      </c>
      <c r="AX40" s="173"/>
      <c r="AY40" s="173"/>
      <c r="AZ40" s="173"/>
      <c r="BA40" s="173"/>
      <c r="BB40" s="173"/>
      <c r="BC40" s="173"/>
      <c r="BD40" s="173"/>
      <c r="BE40" s="127"/>
      <c r="BF40" s="172"/>
    </row>
    <row r="41" spans="1:58" ht="18" customHeight="1" thickBot="1" thickTop="1">
      <c r="A41" s="508"/>
      <c r="B41" s="525" t="s">
        <v>221</v>
      </c>
      <c r="C41" s="527" t="s">
        <v>222</v>
      </c>
      <c r="D41" s="160" t="s">
        <v>18</v>
      </c>
      <c r="E41" s="55">
        <v>0</v>
      </c>
      <c r="F41" s="55"/>
      <c r="G41" s="55"/>
      <c r="H41" s="55"/>
      <c r="I41" s="55"/>
      <c r="J41" s="55"/>
      <c r="K41" s="323"/>
      <c r="L41" s="323"/>
      <c r="M41" s="323"/>
      <c r="N41" s="323"/>
      <c r="O41" s="55"/>
      <c r="P41" s="55"/>
      <c r="Q41" s="55"/>
      <c r="R41" s="55"/>
      <c r="S41" s="278"/>
      <c r="T41" s="278"/>
      <c r="U41" s="55"/>
      <c r="V41" s="146">
        <f>SUM(E41:U41)</f>
        <v>0</v>
      </c>
      <c r="W41" s="279"/>
      <c r="X41" s="166">
        <v>12</v>
      </c>
      <c r="Y41" s="166">
        <v>12</v>
      </c>
      <c r="Z41" s="166">
        <v>12</v>
      </c>
      <c r="AA41" s="296">
        <v>12</v>
      </c>
      <c r="AB41" s="296">
        <v>12</v>
      </c>
      <c r="AC41" s="325"/>
      <c r="AD41" s="325"/>
      <c r="AE41" s="325"/>
      <c r="AF41" s="325"/>
      <c r="AG41" s="325"/>
      <c r="AH41" s="325"/>
      <c r="AI41" s="169">
        <v>12</v>
      </c>
      <c r="AJ41" s="169">
        <v>12</v>
      </c>
      <c r="AK41" s="301"/>
      <c r="AL41" s="301"/>
      <c r="AM41" s="301"/>
      <c r="AN41" s="328"/>
      <c r="AO41" s="296">
        <v>12</v>
      </c>
      <c r="AP41" s="296">
        <v>12</v>
      </c>
      <c r="AQ41" s="296">
        <v>12</v>
      </c>
      <c r="AR41" s="296">
        <v>10</v>
      </c>
      <c r="AS41" s="296">
        <v>12</v>
      </c>
      <c r="AT41" s="296">
        <v>12</v>
      </c>
      <c r="AU41" s="169">
        <v>12</v>
      </c>
      <c r="AV41" s="73">
        <f t="shared" si="14"/>
        <v>166</v>
      </c>
      <c r="AW41" s="127">
        <f t="shared" si="4"/>
        <v>166</v>
      </c>
      <c r="AX41" s="173"/>
      <c r="AY41" s="173"/>
      <c r="AZ41" s="173"/>
      <c r="BA41" s="173"/>
      <c r="BB41" s="173"/>
      <c r="BC41" s="173"/>
      <c r="BD41" s="173"/>
      <c r="BE41" s="127"/>
      <c r="BF41" s="172"/>
    </row>
    <row r="42" spans="1:58" ht="18" customHeight="1" thickBot="1">
      <c r="A42" s="508"/>
      <c r="B42" s="526"/>
      <c r="C42" s="528"/>
      <c r="D42" s="155" t="s">
        <v>19</v>
      </c>
      <c r="E42" s="67">
        <v>0</v>
      </c>
      <c r="F42" s="67"/>
      <c r="G42" s="67"/>
      <c r="H42" s="67"/>
      <c r="I42" s="67"/>
      <c r="J42" s="67"/>
      <c r="K42" s="327"/>
      <c r="L42" s="327"/>
      <c r="M42" s="323"/>
      <c r="N42" s="323"/>
      <c r="O42" s="55"/>
      <c r="P42" s="55"/>
      <c r="Q42" s="55"/>
      <c r="R42" s="55"/>
      <c r="S42" s="278"/>
      <c r="T42" s="278"/>
      <c r="U42" s="55"/>
      <c r="V42" s="146">
        <f>SUM(E42:U42)</f>
        <v>0</v>
      </c>
      <c r="W42" s="279"/>
      <c r="X42" s="166">
        <v>2</v>
      </c>
      <c r="Y42" s="166">
        <v>2</v>
      </c>
      <c r="Z42" s="166">
        <v>2</v>
      </c>
      <c r="AA42" s="296">
        <v>2</v>
      </c>
      <c r="AB42" s="296">
        <v>2</v>
      </c>
      <c r="AC42" s="325"/>
      <c r="AD42" s="325"/>
      <c r="AE42" s="325"/>
      <c r="AF42" s="325"/>
      <c r="AG42" s="325"/>
      <c r="AH42" s="325"/>
      <c r="AI42" s="169">
        <v>2</v>
      </c>
      <c r="AJ42" s="169">
        <v>2</v>
      </c>
      <c r="AK42" s="301"/>
      <c r="AL42" s="301"/>
      <c r="AM42" s="301"/>
      <c r="AN42" s="328"/>
      <c r="AO42" s="296">
        <v>2</v>
      </c>
      <c r="AP42" s="296"/>
      <c r="AQ42" s="296">
        <v>2</v>
      </c>
      <c r="AR42" s="296">
        <v>1</v>
      </c>
      <c r="AS42" s="296"/>
      <c r="AT42" s="296">
        <v>1</v>
      </c>
      <c r="AU42" s="169"/>
      <c r="AV42" s="73">
        <f t="shared" si="14"/>
        <v>20</v>
      </c>
      <c r="AW42" s="127">
        <f t="shared" si="4"/>
        <v>20</v>
      </c>
      <c r="AX42" s="173"/>
      <c r="AY42" s="173"/>
      <c r="AZ42" s="173"/>
      <c r="BA42" s="173"/>
      <c r="BB42" s="173"/>
      <c r="BC42" s="173"/>
      <c r="BD42" s="173"/>
      <c r="BE42" s="127"/>
      <c r="BF42" s="172"/>
    </row>
    <row r="43" spans="1:58" ht="18" customHeight="1" thickBot="1">
      <c r="A43" s="508"/>
      <c r="B43" s="544" t="s">
        <v>157</v>
      </c>
      <c r="C43" s="531" t="s">
        <v>223</v>
      </c>
      <c r="D43" s="289" t="s">
        <v>150</v>
      </c>
      <c r="E43" s="67">
        <v>0</v>
      </c>
      <c r="F43" s="67"/>
      <c r="G43" s="67"/>
      <c r="H43" s="67"/>
      <c r="I43" s="67"/>
      <c r="J43" s="67"/>
      <c r="K43" s="327"/>
      <c r="L43" s="324"/>
      <c r="M43" s="323"/>
      <c r="N43" s="323"/>
      <c r="O43" s="55"/>
      <c r="P43" s="55"/>
      <c r="Q43" s="55"/>
      <c r="R43" s="55"/>
      <c r="S43" s="278"/>
      <c r="T43" s="278"/>
      <c r="U43" s="55"/>
      <c r="V43" s="146">
        <v>0</v>
      </c>
      <c r="W43" s="279"/>
      <c r="X43" s="166">
        <v>14</v>
      </c>
      <c r="Y43" s="166">
        <v>14</v>
      </c>
      <c r="Z43" s="166">
        <v>12</v>
      </c>
      <c r="AA43" s="296">
        <v>14</v>
      </c>
      <c r="AB43" s="296">
        <v>14</v>
      </c>
      <c r="AC43" s="325"/>
      <c r="AD43" s="325"/>
      <c r="AE43" s="325"/>
      <c r="AF43" s="325"/>
      <c r="AG43" s="325"/>
      <c r="AH43" s="325"/>
      <c r="AI43" s="169">
        <v>14</v>
      </c>
      <c r="AJ43" s="169">
        <v>14</v>
      </c>
      <c r="AK43" s="301"/>
      <c r="AL43" s="301"/>
      <c r="AM43" s="301"/>
      <c r="AN43" s="328"/>
      <c r="AO43" s="296">
        <v>14</v>
      </c>
      <c r="AP43" s="296">
        <v>14</v>
      </c>
      <c r="AQ43" s="296">
        <v>12</v>
      </c>
      <c r="AR43" s="296">
        <v>12</v>
      </c>
      <c r="AS43" s="296">
        <v>14</v>
      </c>
      <c r="AT43" s="296">
        <v>12</v>
      </c>
      <c r="AU43" s="169">
        <v>14</v>
      </c>
      <c r="AV43" s="73">
        <f t="shared" si="14"/>
        <v>188</v>
      </c>
      <c r="AW43" s="127">
        <f t="shared" si="4"/>
        <v>188</v>
      </c>
      <c r="AX43" s="173"/>
      <c r="AY43" s="173"/>
      <c r="AZ43" s="173"/>
      <c r="BA43" s="173"/>
      <c r="BB43" s="173"/>
      <c r="BC43" s="173"/>
      <c r="BD43" s="173"/>
      <c r="BE43" s="127"/>
      <c r="BF43" s="172"/>
    </row>
    <row r="44" spans="1:58" ht="18" customHeight="1" thickBot="1">
      <c r="A44" s="508"/>
      <c r="B44" s="532"/>
      <c r="C44" s="532"/>
      <c r="D44" s="289" t="s">
        <v>122</v>
      </c>
      <c r="E44" s="56">
        <v>0</v>
      </c>
      <c r="F44" s="56"/>
      <c r="G44" s="56"/>
      <c r="H44" s="56"/>
      <c r="I44" s="56"/>
      <c r="J44" s="56"/>
      <c r="K44" s="326"/>
      <c r="L44" s="324"/>
      <c r="M44" s="323"/>
      <c r="N44" s="323"/>
      <c r="O44" s="55"/>
      <c r="P44" s="55"/>
      <c r="Q44" s="55"/>
      <c r="R44" s="55"/>
      <c r="S44" s="278"/>
      <c r="T44" s="278"/>
      <c r="U44" s="55"/>
      <c r="V44" s="146">
        <v>0</v>
      </c>
      <c r="W44" s="279"/>
      <c r="X44" s="166">
        <v>0</v>
      </c>
      <c r="Y44" s="166"/>
      <c r="Z44" s="166"/>
      <c r="AA44" s="296"/>
      <c r="AB44" s="296"/>
      <c r="AC44" s="325"/>
      <c r="AD44" s="325"/>
      <c r="AE44" s="325"/>
      <c r="AF44" s="325"/>
      <c r="AG44" s="325"/>
      <c r="AH44" s="325"/>
      <c r="AI44" s="169"/>
      <c r="AJ44" s="169"/>
      <c r="AK44" s="301"/>
      <c r="AL44" s="301"/>
      <c r="AM44" s="301"/>
      <c r="AN44" s="328"/>
      <c r="AO44" s="296"/>
      <c r="AP44" s="296">
        <v>2</v>
      </c>
      <c r="AQ44" s="296"/>
      <c r="AR44" s="296">
        <v>2</v>
      </c>
      <c r="AS44" s="296"/>
      <c r="AT44" s="296">
        <v>2</v>
      </c>
      <c r="AU44" s="169">
        <v>4</v>
      </c>
      <c r="AV44" s="73">
        <f t="shared" si="14"/>
        <v>10</v>
      </c>
      <c r="AW44" s="127">
        <f t="shared" si="4"/>
        <v>10</v>
      </c>
      <c r="AX44" s="173"/>
      <c r="AY44" s="173"/>
      <c r="AZ44" s="173"/>
      <c r="BA44" s="173"/>
      <c r="BB44" s="173"/>
      <c r="BC44" s="173"/>
      <c r="BD44" s="173"/>
      <c r="BE44" s="127"/>
      <c r="BF44" s="172"/>
    </row>
    <row r="45" spans="1:58" ht="20.25" customHeight="1" thickBot="1">
      <c r="A45" s="508"/>
      <c r="B45" s="54" t="s">
        <v>224</v>
      </c>
      <c r="C45" s="143" t="s">
        <v>28</v>
      </c>
      <c r="D45" s="50"/>
      <c r="E45" s="331">
        <v>0</v>
      </c>
      <c r="F45" s="51"/>
      <c r="G45" s="51"/>
      <c r="H45" s="51"/>
      <c r="I45" s="51"/>
      <c r="J45" s="51"/>
      <c r="K45" s="324"/>
      <c r="L45" s="324"/>
      <c r="M45" s="323"/>
      <c r="N45" s="323"/>
      <c r="O45" s="63"/>
      <c r="P45" s="63"/>
      <c r="Q45" s="24"/>
      <c r="R45" s="24"/>
      <c r="S45" s="278"/>
      <c r="T45" s="278"/>
      <c r="U45" s="24"/>
      <c r="V45" s="146">
        <f>SUM(E45:U45)</f>
        <v>0</v>
      </c>
      <c r="W45" s="61"/>
      <c r="X45" s="72">
        <v>0</v>
      </c>
      <c r="Y45" s="72"/>
      <c r="Z45" s="72"/>
      <c r="AA45" s="65"/>
      <c r="AB45" s="65"/>
      <c r="AC45" s="325">
        <v>36</v>
      </c>
      <c r="AD45" s="325">
        <v>36</v>
      </c>
      <c r="AE45" s="325">
        <v>36</v>
      </c>
      <c r="AF45" s="325">
        <v>36</v>
      </c>
      <c r="AG45" s="325">
        <v>36</v>
      </c>
      <c r="AH45" s="325">
        <v>36</v>
      </c>
      <c r="AI45" s="65"/>
      <c r="AJ45" s="65"/>
      <c r="AK45" s="301"/>
      <c r="AL45" s="278"/>
      <c r="AM45" s="278"/>
      <c r="AN45" s="328"/>
      <c r="AO45" s="65"/>
      <c r="AP45" s="65"/>
      <c r="AQ45" s="65"/>
      <c r="AR45" s="65"/>
      <c r="AS45" s="65"/>
      <c r="AT45" s="65"/>
      <c r="AU45" s="65"/>
      <c r="AV45" s="73">
        <f t="shared" si="14"/>
        <v>216</v>
      </c>
      <c r="AW45" s="127">
        <f t="shared" si="4"/>
        <v>216</v>
      </c>
      <c r="AX45" s="173"/>
      <c r="AY45" s="173"/>
      <c r="AZ45" s="173"/>
      <c r="BA45" s="173"/>
      <c r="BB45" s="173"/>
      <c r="BC45" s="173"/>
      <c r="BD45" s="173"/>
      <c r="BE45" s="127"/>
      <c r="BF45" s="172"/>
    </row>
    <row r="46" spans="1:58" ht="23.25" customHeight="1" thickBot="1" thickTop="1">
      <c r="A46" s="508"/>
      <c r="B46" s="53" t="s">
        <v>225</v>
      </c>
      <c r="C46" s="149" t="s">
        <v>243</v>
      </c>
      <c r="D46" s="12"/>
      <c r="E46" s="51">
        <v>0</v>
      </c>
      <c r="F46" s="51"/>
      <c r="G46" s="51"/>
      <c r="H46" s="51"/>
      <c r="I46" s="51"/>
      <c r="J46" s="51"/>
      <c r="K46" s="324"/>
      <c r="L46" s="323"/>
      <c r="M46" s="323"/>
      <c r="N46" s="323"/>
      <c r="O46" s="63"/>
      <c r="P46" s="63"/>
      <c r="Q46" s="24"/>
      <c r="R46" s="24"/>
      <c r="S46" s="278"/>
      <c r="T46" s="278"/>
      <c r="U46" s="24"/>
      <c r="V46" s="146">
        <f>SUM(E46:U46)</f>
        <v>0</v>
      </c>
      <c r="W46" s="61"/>
      <c r="X46" s="72">
        <v>0</v>
      </c>
      <c r="Y46" s="72"/>
      <c r="Z46" s="72"/>
      <c r="AA46" s="65"/>
      <c r="AB46" s="65"/>
      <c r="AC46" s="325"/>
      <c r="AD46" s="325"/>
      <c r="AE46" s="325"/>
      <c r="AF46" s="325"/>
      <c r="AG46" s="325"/>
      <c r="AH46" s="325"/>
      <c r="AI46" s="65"/>
      <c r="AJ46" s="65"/>
      <c r="AK46" s="301">
        <v>36</v>
      </c>
      <c r="AL46" s="278">
        <v>36</v>
      </c>
      <c r="AM46" s="278">
        <v>36</v>
      </c>
      <c r="AN46" s="328">
        <v>36</v>
      </c>
      <c r="AO46" s="65"/>
      <c r="AP46" s="65"/>
      <c r="AQ46" s="65"/>
      <c r="AR46" s="65"/>
      <c r="AS46" s="65"/>
      <c r="AT46" s="65"/>
      <c r="AU46" s="65"/>
      <c r="AV46" s="73">
        <f t="shared" si="14"/>
        <v>144</v>
      </c>
      <c r="AW46" s="127">
        <f t="shared" si="4"/>
        <v>144</v>
      </c>
      <c r="AX46" s="173"/>
      <c r="AY46" s="173"/>
      <c r="AZ46" s="173"/>
      <c r="BA46" s="173"/>
      <c r="BB46" s="173"/>
      <c r="BC46" s="173"/>
      <c r="BD46" s="173"/>
      <c r="BE46" s="127"/>
      <c r="BF46" s="172"/>
    </row>
    <row r="47" spans="1:58" ht="23.25" customHeight="1" thickBot="1">
      <c r="A47" s="508"/>
      <c r="B47" s="473" t="s">
        <v>226</v>
      </c>
      <c r="C47" s="473" t="s">
        <v>227</v>
      </c>
      <c r="D47" s="329" t="s">
        <v>150</v>
      </c>
      <c r="E47" s="283">
        <f>E49</f>
        <v>2</v>
      </c>
      <c r="F47" s="283">
        <f aca="true" t="shared" si="28" ref="F47:V47">F49</f>
        <v>4</v>
      </c>
      <c r="G47" s="283">
        <f t="shared" si="28"/>
        <v>2</v>
      </c>
      <c r="H47" s="283">
        <f t="shared" si="28"/>
        <v>4</v>
      </c>
      <c r="I47" s="283">
        <f t="shared" si="28"/>
        <v>2</v>
      </c>
      <c r="J47" s="283">
        <f t="shared" si="28"/>
        <v>2</v>
      </c>
      <c r="K47" s="283">
        <f t="shared" si="28"/>
        <v>0</v>
      </c>
      <c r="L47" s="283">
        <f t="shared" si="28"/>
        <v>0</v>
      </c>
      <c r="M47" s="283">
        <f t="shared" si="28"/>
        <v>0</v>
      </c>
      <c r="N47" s="283">
        <f t="shared" si="28"/>
        <v>0</v>
      </c>
      <c r="O47" s="283">
        <f t="shared" si="28"/>
        <v>4</v>
      </c>
      <c r="P47" s="283">
        <f t="shared" si="28"/>
        <v>2</v>
      </c>
      <c r="Q47" s="283">
        <f t="shared" si="28"/>
        <v>2</v>
      </c>
      <c r="R47" s="283">
        <f t="shared" si="28"/>
        <v>2</v>
      </c>
      <c r="S47" s="283">
        <f t="shared" si="28"/>
        <v>0</v>
      </c>
      <c r="T47" s="283">
        <f t="shared" si="28"/>
        <v>0</v>
      </c>
      <c r="U47" s="283">
        <f t="shared" si="28"/>
        <v>2</v>
      </c>
      <c r="V47" s="156">
        <f t="shared" si="28"/>
        <v>28</v>
      </c>
      <c r="W47" s="61"/>
      <c r="X47" s="330">
        <f>X49</f>
        <v>0</v>
      </c>
      <c r="Y47" s="330">
        <f aca="true" t="shared" si="29" ref="Y47:AU47">Y49</f>
        <v>0</v>
      </c>
      <c r="Z47" s="330">
        <f t="shared" si="29"/>
        <v>0</v>
      </c>
      <c r="AA47" s="330">
        <f t="shared" si="29"/>
        <v>0</v>
      </c>
      <c r="AB47" s="330">
        <f t="shared" si="29"/>
        <v>0</v>
      </c>
      <c r="AC47" s="330">
        <f t="shared" si="29"/>
        <v>0</v>
      </c>
      <c r="AD47" s="330">
        <f t="shared" si="29"/>
        <v>0</v>
      </c>
      <c r="AE47" s="330">
        <f t="shared" si="29"/>
        <v>0</v>
      </c>
      <c r="AF47" s="330">
        <f t="shared" si="29"/>
        <v>0</v>
      </c>
      <c r="AG47" s="330">
        <f t="shared" si="29"/>
        <v>0</v>
      </c>
      <c r="AH47" s="330">
        <f t="shared" si="29"/>
        <v>0</v>
      </c>
      <c r="AI47" s="330">
        <f t="shared" si="29"/>
        <v>0</v>
      </c>
      <c r="AJ47" s="330">
        <f t="shared" si="29"/>
        <v>0</v>
      </c>
      <c r="AK47" s="330">
        <f t="shared" si="29"/>
        <v>0</v>
      </c>
      <c r="AL47" s="330">
        <f t="shared" si="29"/>
        <v>0</v>
      </c>
      <c r="AM47" s="330">
        <f t="shared" si="29"/>
        <v>0</v>
      </c>
      <c r="AN47" s="330">
        <f t="shared" si="29"/>
        <v>0</v>
      </c>
      <c r="AO47" s="330">
        <f t="shared" si="29"/>
        <v>0</v>
      </c>
      <c r="AP47" s="330">
        <f t="shared" si="29"/>
        <v>0</v>
      </c>
      <c r="AQ47" s="330">
        <f t="shared" si="29"/>
        <v>0</v>
      </c>
      <c r="AR47" s="330">
        <f t="shared" si="29"/>
        <v>0</v>
      </c>
      <c r="AS47" s="330">
        <f t="shared" si="29"/>
        <v>0</v>
      </c>
      <c r="AT47" s="330">
        <f t="shared" si="29"/>
        <v>0</v>
      </c>
      <c r="AU47" s="330">
        <f t="shared" si="29"/>
        <v>0</v>
      </c>
      <c r="AV47" s="73">
        <f t="shared" si="14"/>
        <v>0</v>
      </c>
      <c r="AW47" s="127"/>
      <c r="AX47" s="173"/>
      <c r="AY47" s="173"/>
      <c r="AZ47" s="173"/>
      <c r="BA47" s="173"/>
      <c r="BB47" s="173"/>
      <c r="BC47" s="173"/>
      <c r="BD47" s="173"/>
      <c r="BE47" s="127"/>
      <c r="BF47" s="172"/>
    </row>
    <row r="48" spans="1:58" ht="23.25" customHeight="1" thickBot="1">
      <c r="A48" s="508"/>
      <c r="B48" s="474"/>
      <c r="C48" s="474"/>
      <c r="D48" s="329" t="s">
        <v>122</v>
      </c>
      <c r="E48" s="283">
        <f>E50</f>
        <v>1</v>
      </c>
      <c r="F48" s="283">
        <f aca="true" t="shared" si="30" ref="F48:V48">F50</f>
        <v>1</v>
      </c>
      <c r="G48" s="283">
        <f t="shared" si="30"/>
        <v>0</v>
      </c>
      <c r="H48" s="283">
        <f t="shared" si="30"/>
        <v>2</v>
      </c>
      <c r="I48" s="283">
        <f t="shared" si="30"/>
        <v>2</v>
      </c>
      <c r="J48" s="283">
        <f t="shared" si="30"/>
        <v>1</v>
      </c>
      <c r="K48" s="283">
        <f t="shared" si="30"/>
        <v>0</v>
      </c>
      <c r="L48" s="283">
        <f t="shared" si="30"/>
        <v>0</v>
      </c>
      <c r="M48" s="283">
        <f t="shared" si="30"/>
        <v>0</v>
      </c>
      <c r="N48" s="283">
        <f t="shared" si="30"/>
        <v>0</v>
      </c>
      <c r="O48" s="283">
        <f t="shared" si="30"/>
        <v>0</v>
      </c>
      <c r="P48" s="283">
        <f t="shared" si="30"/>
        <v>1</v>
      </c>
      <c r="Q48" s="283">
        <f t="shared" si="30"/>
        <v>0</v>
      </c>
      <c r="R48" s="283">
        <f t="shared" si="30"/>
        <v>0</v>
      </c>
      <c r="S48" s="283">
        <f t="shared" si="30"/>
        <v>0</v>
      </c>
      <c r="T48" s="283">
        <f t="shared" si="30"/>
        <v>0</v>
      </c>
      <c r="U48" s="283">
        <f t="shared" si="30"/>
        <v>0</v>
      </c>
      <c r="V48" s="156">
        <f t="shared" si="30"/>
        <v>8</v>
      </c>
      <c r="W48" s="61"/>
      <c r="X48" s="330">
        <f>X50</f>
        <v>0</v>
      </c>
      <c r="Y48" s="330">
        <f aca="true" t="shared" si="31" ref="Y48:AU48">Y50</f>
        <v>0</v>
      </c>
      <c r="Z48" s="330">
        <f t="shared" si="31"/>
        <v>0</v>
      </c>
      <c r="AA48" s="330">
        <f t="shared" si="31"/>
        <v>0</v>
      </c>
      <c r="AB48" s="330">
        <f t="shared" si="31"/>
        <v>0</v>
      </c>
      <c r="AC48" s="330">
        <f t="shared" si="31"/>
        <v>0</v>
      </c>
      <c r="AD48" s="330">
        <f t="shared" si="31"/>
        <v>0</v>
      </c>
      <c r="AE48" s="330">
        <f t="shared" si="31"/>
        <v>0</v>
      </c>
      <c r="AF48" s="330">
        <f t="shared" si="31"/>
        <v>0</v>
      </c>
      <c r="AG48" s="330">
        <f t="shared" si="31"/>
        <v>0</v>
      </c>
      <c r="AH48" s="330">
        <f t="shared" si="31"/>
        <v>0</v>
      </c>
      <c r="AI48" s="330">
        <f t="shared" si="31"/>
        <v>0</v>
      </c>
      <c r="AJ48" s="330">
        <f t="shared" si="31"/>
        <v>0</v>
      </c>
      <c r="AK48" s="330">
        <f t="shared" si="31"/>
        <v>0</v>
      </c>
      <c r="AL48" s="330">
        <f t="shared" si="31"/>
        <v>0</v>
      </c>
      <c r="AM48" s="330">
        <f t="shared" si="31"/>
        <v>0</v>
      </c>
      <c r="AN48" s="330">
        <f t="shared" si="31"/>
        <v>0</v>
      </c>
      <c r="AO48" s="330">
        <f t="shared" si="31"/>
        <v>0</v>
      </c>
      <c r="AP48" s="330">
        <f t="shared" si="31"/>
        <v>0</v>
      </c>
      <c r="AQ48" s="330">
        <f t="shared" si="31"/>
        <v>0</v>
      </c>
      <c r="AR48" s="330">
        <f t="shared" si="31"/>
        <v>0</v>
      </c>
      <c r="AS48" s="330">
        <f t="shared" si="31"/>
        <v>0</v>
      </c>
      <c r="AT48" s="330">
        <f t="shared" si="31"/>
        <v>0</v>
      </c>
      <c r="AU48" s="330">
        <f t="shared" si="31"/>
        <v>0</v>
      </c>
      <c r="AV48" s="73">
        <f t="shared" si="14"/>
        <v>0</v>
      </c>
      <c r="AW48" s="127"/>
      <c r="AX48" s="173"/>
      <c r="AY48" s="173"/>
      <c r="AZ48" s="173"/>
      <c r="BA48" s="173"/>
      <c r="BB48" s="173"/>
      <c r="BC48" s="173"/>
      <c r="BD48" s="173"/>
      <c r="BE48" s="127"/>
      <c r="BF48" s="172"/>
    </row>
    <row r="49" spans="1:58" ht="23.25" customHeight="1" thickBot="1">
      <c r="A49" s="508"/>
      <c r="B49" s="520" t="s">
        <v>228</v>
      </c>
      <c r="C49" s="520" t="s">
        <v>229</v>
      </c>
      <c r="D49" s="332" t="s">
        <v>150</v>
      </c>
      <c r="E49" s="295">
        <v>2</v>
      </c>
      <c r="F49" s="295">
        <v>4</v>
      </c>
      <c r="G49" s="295">
        <v>2</v>
      </c>
      <c r="H49" s="295">
        <v>4</v>
      </c>
      <c r="I49" s="295">
        <v>2</v>
      </c>
      <c r="J49" s="295">
        <v>2</v>
      </c>
      <c r="K49" s="323"/>
      <c r="L49" s="323"/>
      <c r="M49" s="323"/>
      <c r="N49" s="323"/>
      <c r="O49" s="295">
        <v>4</v>
      </c>
      <c r="P49" s="295">
        <v>2</v>
      </c>
      <c r="Q49" s="295">
        <v>2</v>
      </c>
      <c r="R49" s="295">
        <v>2</v>
      </c>
      <c r="S49" s="278"/>
      <c r="T49" s="278"/>
      <c r="U49" s="295">
        <v>2</v>
      </c>
      <c r="V49" s="146">
        <v>28</v>
      </c>
      <c r="W49" s="61"/>
      <c r="X49" s="333">
        <v>0</v>
      </c>
      <c r="Y49" s="333"/>
      <c r="Z49" s="333"/>
      <c r="AA49" s="334"/>
      <c r="AB49" s="334"/>
      <c r="AC49" s="325"/>
      <c r="AD49" s="325"/>
      <c r="AE49" s="325"/>
      <c r="AF49" s="325"/>
      <c r="AG49" s="325"/>
      <c r="AH49" s="325"/>
      <c r="AI49" s="334"/>
      <c r="AJ49" s="334"/>
      <c r="AK49" s="301"/>
      <c r="AL49" s="278"/>
      <c r="AM49" s="278"/>
      <c r="AN49" s="278"/>
      <c r="AO49" s="334"/>
      <c r="AP49" s="334"/>
      <c r="AQ49" s="334"/>
      <c r="AR49" s="334"/>
      <c r="AS49" s="334"/>
      <c r="AT49" s="334"/>
      <c r="AU49" s="334"/>
      <c r="AV49" s="73">
        <f t="shared" si="14"/>
        <v>0</v>
      </c>
      <c r="AW49" s="127"/>
      <c r="AX49" s="173"/>
      <c r="AY49" s="173"/>
      <c r="AZ49" s="173"/>
      <c r="BA49" s="173"/>
      <c r="BB49" s="173"/>
      <c r="BC49" s="173"/>
      <c r="BD49" s="173"/>
      <c r="BE49" s="127"/>
      <c r="BF49" s="172"/>
    </row>
    <row r="50" spans="1:58" ht="23.25" customHeight="1" thickBot="1">
      <c r="A50" s="508"/>
      <c r="B50" s="521"/>
      <c r="C50" s="521"/>
      <c r="D50" s="332" t="s">
        <v>122</v>
      </c>
      <c r="E50" s="295">
        <v>1</v>
      </c>
      <c r="F50" s="295">
        <v>1</v>
      </c>
      <c r="G50" s="295"/>
      <c r="H50" s="295">
        <v>2</v>
      </c>
      <c r="I50" s="295">
        <v>2</v>
      </c>
      <c r="J50" s="295">
        <v>1</v>
      </c>
      <c r="K50" s="323"/>
      <c r="L50" s="323"/>
      <c r="M50" s="323"/>
      <c r="N50" s="323"/>
      <c r="O50" s="295"/>
      <c r="P50" s="295">
        <v>1</v>
      </c>
      <c r="Q50" s="295"/>
      <c r="R50" s="295"/>
      <c r="S50" s="278"/>
      <c r="T50" s="278"/>
      <c r="U50" s="295"/>
      <c r="V50" s="146">
        <v>8</v>
      </c>
      <c r="W50" s="61"/>
      <c r="X50" s="333">
        <v>0</v>
      </c>
      <c r="Y50" s="333"/>
      <c r="Z50" s="333"/>
      <c r="AA50" s="334"/>
      <c r="AB50" s="334"/>
      <c r="AC50" s="325"/>
      <c r="AD50" s="325"/>
      <c r="AE50" s="325"/>
      <c r="AF50" s="325"/>
      <c r="AG50" s="325"/>
      <c r="AH50" s="325"/>
      <c r="AI50" s="334"/>
      <c r="AJ50" s="334"/>
      <c r="AK50" s="301"/>
      <c r="AL50" s="278"/>
      <c r="AM50" s="278"/>
      <c r="AN50" s="278"/>
      <c r="AO50" s="334"/>
      <c r="AP50" s="334"/>
      <c r="AQ50" s="334"/>
      <c r="AR50" s="334"/>
      <c r="AS50" s="334"/>
      <c r="AT50" s="334"/>
      <c r="AU50" s="334"/>
      <c r="AV50" s="73">
        <f t="shared" si="14"/>
        <v>0</v>
      </c>
      <c r="AW50" s="127"/>
      <c r="AX50" s="173"/>
      <c r="AY50" s="173"/>
      <c r="AZ50" s="173"/>
      <c r="BA50" s="173"/>
      <c r="BB50" s="173"/>
      <c r="BC50" s="173"/>
      <c r="BD50" s="173"/>
      <c r="BE50" s="127"/>
      <c r="BF50" s="172"/>
    </row>
    <row r="51" spans="1:58" ht="18" customHeight="1" thickBot="1">
      <c r="A51" s="508"/>
      <c r="B51" s="541" t="s">
        <v>34</v>
      </c>
      <c r="C51" s="483"/>
      <c r="D51" s="484"/>
      <c r="E51" s="23">
        <f aca="true" t="shared" si="32" ref="E51:V51">E29+E25+E17</f>
        <v>32</v>
      </c>
      <c r="F51" s="23">
        <f t="shared" si="32"/>
        <v>34</v>
      </c>
      <c r="G51" s="23">
        <f t="shared" si="32"/>
        <v>32</v>
      </c>
      <c r="H51" s="23">
        <f t="shared" si="32"/>
        <v>34</v>
      </c>
      <c r="I51" s="23">
        <f t="shared" si="32"/>
        <v>30</v>
      </c>
      <c r="J51" s="23">
        <f t="shared" si="32"/>
        <v>34</v>
      </c>
      <c r="K51" s="23">
        <f t="shared" si="32"/>
        <v>36</v>
      </c>
      <c r="L51" s="23">
        <f t="shared" si="32"/>
        <v>36</v>
      </c>
      <c r="M51" s="23">
        <f t="shared" si="32"/>
        <v>36</v>
      </c>
      <c r="N51" s="23">
        <f t="shared" si="32"/>
        <v>36</v>
      </c>
      <c r="O51" s="23">
        <f t="shared" si="32"/>
        <v>34</v>
      </c>
      <c r="P51" s="23">
        <f t="shared" si="32"/>
        <v>32</v>
      </c>
      <c r="Q51" s="23">
        <f t="shared" si="32"/>
        <v>34</v>
      </c>
      <c r="R51" s="23">
        <f t="shared" si="32"/>
        <v>34</v>
      </c>
      <c r="S51" s="23">
        <f t="shared" si="32"/>
        <v>36</v>
      </c>
      <c r="T51" s="23">
        <f t="shared" si="32"/>
        <v>36</v>
      </c>
      <c r="U51" s="23">
        <f t="shared" si="32"/>
        <v>34</v>
      </c>
      <c r="V51" s="156">
        <f t="shared" si="32"/>
        <v>580</v>
      </c>
      <c r="W51" s="61"/>
      <c r="X51" s="171">
        <f aca="true" t="shared" si="33" ref="X51:AV51">X17+X25+X29</f>
        <v>32</v>
      </c>
      <c r="Y51" s="171">
        <f t="shared" si="33"/>
        <v>32</v>
      </c>
      <c r="Z51" s="171">
        <f t="shared" si="33"/>
        <v>32</v>
      </c>
      <c r="AA51" s="171">
        <f t="shared" si="33"/>
        <v>32</v>
      </c>
      <c r="AB51" s="171">
        <f t="shared" si="33"/>
        <v>32</v>
      </c>
      <c r="AC51" s="171">
        <f t="shared" si="33"/>
        <v>36</v>
      </c>
      <c r="AD51" s="171">
        <f t="shared" si="33"/>
        <v>36</v>
      </c>
      <c r="AE51" s="171">
        <f t="shared" si="33"/>
        <v>36</v>
      </c>
      <c r="AF51" s="171">
        <f t="shared" si="33"/>
        <v>36</v>
      </c>
      <c r="AG51" s="171">
        <f t="shared" si="33"/>
        <v>36</v>
      </c>
      <c r="AH51" s="171">
        <f t="shared" si="33"/>
        <v>36</v>
      </c>
      <c r="AI51" s="171">
        <f t="shared" si="33"/>
        <v>32</v>
      </c>
      <c r="AJ51" s="171">
        <f t="shared" si="33"/>
        <v>32</v>
      </c>
      <c r="AK51" s="171">
        <f t="shared" si="33"/>
        <v>36</v>
      </c>
      <c r="AL51" s="171">
        <f t="shared" si="33"/>
        <v>36</v>
      </c>
      <c r="AM51" s="171">
        <f t="shared" si="33"/>
        <v>36</v>
      </c>
      <c r="AN51" s="171">
        <f t="shared" si="33"/>
        <v>36</v>
      </c>
      <c r="AO51" s="171">
        <f t="shared" si="33"/>
        <v>32</v>
      </c>
      <c r="AP51" s="171">
        <f t="shared" si="33"/>
        <v>32</v>
      </c>
      <c r="AQ51" s="171">
        <f t="shared" si="33"/>
        <v>32</v>
      </c>
      <c r="AR51" s="171">
        <f t="shared" si="33"/>
        <v>30</v>
      </c>
      <c r="AS51" s="171">
        <f t="shared" si="33"/>
        <v>32</v>
      </c>
      <c r="AT51" s="171">
        <f t="shared" si="33"/>
        <v>30</v>
      </c>
      <c r="AU51" s="171">
        <f t="shared" si="33"/>
        <v>30</v>
      </c>
      <c r="AV51" s="156">
        <f t="shared" si="33"/>
        <v>802</v>
      </c>
      <c r="AW51" s="127">
        <f t="shared" si="4"/>
        <v>1382</v>
      </c>
      <c r="AX51" s="175"/>
      <c r="AY51" s="175"/>
      <c r="AZ51" s="175"/>
      <c r="BA51" s="175"/>
      <c r="BB51" s="175"/>
      <c r="BC51" s="175"/>
      <c r="BD51" s="175"/>
      <c r="BE51" s="172"/>
      <c r="BF51" s="176"/>
    </row>
    <row r="52" spans="1:58" ht="22.5" customHeight="1" thickBot="1">
      <c r="A52" s="508"/>
      <c r="B52" s="436" t="s">
        <v>20</v>
      </c>
      <c r="C52" s="437"/>
      <c r="D52" s="438"/>
      <c r="E52" s="23">
        <f aca="true" t="shared" si="34" ref="E52:V52">E18+E26+E30</f>
        <v>4</v>
      </c>
      <c r="F52" s="23">
        <f t="shared" si="34"/>
        <v>2</v>
      </c>
      <c r="G52" s="23">
        <f t="shared" si="34"/>
        <v>4</v>
      </c>
      <c r="H52" s="23">
        <f t="shared" si="34"/>
        <v>2</v>
      </c>
      <c r="I52" s="23">
        <f t="shared" si="34"/>
        <v>6</v>
      </c>
      <c r="J52" s="23">
        <f t="shared" si="34"/>
        <v>2</v>
      </c>
      <c r="K52" s="23">
        <f t="shared" si="34"/>
        <v>0</v>
      </c>
      <c r="L52" s="23">
        <f t="shared" si="34"/>
        <v>0</v>
      </c>
      <c r="M52" s="23">
        <f t="shared" si="34"/>
        <v>0</v>
      </c>
      <c r="N52" s="23">
        <f t="shared" si="34"/>
        <v>0</v>
      </c>
      <c r="O52" s="23">
        <f t="shared" si="34"/>
        <v>2</v>
      </c>
      <c r="P52" s="23">
        <f t="shared" si="34"/>
        <v>4</v>
      </c>
      <c r="Q52" s="23">
        <f t="shared" si="34"/>
        <v>2</v>
      </c>
      <c r="R52" s="23">
        <f t="shared" si="34"/>
        <v>2</v>
      </c>
      <c r="S52" s="23">
        <f t="shared" si="34"/>
        <v>0</v>
      </c>
      <c r="T52" s="23">
        <f t="shared" si="34"/>
        <v>0</v>
      </c>
      <c r="U52" s="23">
        <f t="shared" si="34"/>
        <v>2</v>
      </c>
      <c r="V52" s="156">
        <f t="shared" si="34"/>
        <v>32</v>
      </c>
      <c r="W52" s="61"/>
      <c r="X52" s="171">
        <f aca="true" t="shared" si="35" ref="X52:AV52">X18+X26+X30</f>
        <v>4</v>
      </c>
      <c r="Y52" s="171">
        <f t="shared" si="35"/>
        <v>4</v>
      </c>
      <c r="Z52" s="171">
        <f t="shared" si="35"/>
        <v>4</v>
      </c>
      <c r="AA52" s="171">
        <f t="shared" si="35"/>
        <v>4</v>
      </c>
      <c r="AB52" s="171">
        <f t="shared" si="35"/>
        <v>4</v>
      </c>
      <c r="AC52" s="171">
        <f t="shared" si="35"/>
        <v>0</v>
      </c>
      <c r="AD52" s="171">
        <f t="shared" si="35"/>
        <v>0</v>
      </c>
      <c r="AE52" s="171">
        <f t="shared" si="35"/>
        <v>0</v>
      </c>
      <c r="AF52" s="171">
        <f t="shared" si="35"/>
        <v>0</v>
      </c>
      <c r="AG52" s="171">
        <f t="shared" si="35"/>
        <v>0</v>
      </c>
      <c r="AH52" s="171">
        <f t="shared" si="35"/>
        <v>0</v>
      </c>
      <c r="AI52" s="171">
        <f t="shared" si="35"/>
        <v>4</v>
      </c>
      <c r="AJ52" s="171">
        <f t="shared" si="35"/>
        <v>4</v>
      </c>
      <c r="AK52" s="171">
        <f t="shared" si="35"/>
        <v>0</v>
      </c>
      <c r="AL52" s="171">
        <f t="shared" si="35"/>
        <v>0</v>
      </c>
      <c r="AM52" s="171">
        <f t="shared" si="35"/>
        <v>0</v>
      </c>
      <c r="AN52" s="171">
        <f t="shared" si="35"/>
        <v>0</v>
      </c>
      <c r="AO52" s="171">
        <f t="shared" si="35"/>
        <v>4</v>
      </c>
      <c r="AP52" s="171">
        <f t="shared" si="35"/>
        <v>4</v>
      </c>
      <c r="AQ52" s="171">
        <f t="shared" si="35"/>
        <v>4</v>
      </c>
      <c r="AR52" s="171">
        <f t="shared" si="35"/>
        <v>6</v>
      </c>
      <c r="AS52" s="171">
        <f t="shared" si="35"/>
        <v>4</v>
      </c>
      <c r="AT52" s="171">
        <f t="shared" si="35"/>
        <v>6</v>
      </c>
      <c r="AU52" s="171">
        <f t="shared" si="35"/>
        <v>6</v>
      </c>
      <c r="AV52" s="156">
        <f t="shared" si="35"/>
        <v>62</v>
      </c>
      <c r="AW52" s="127">
        <f t="shared" si="4"/>
        <v>94</v>
      </c>
      <c r="AX52" s="175"/>
      <c r="AY52" s="175"/>
      <c r="AZ52" s="175"/>
      <c r="BA52" s="175"/>
      <c r="BB52" s="175"/>
      <c r="BC52" s="175"/>
      <c r="BD52" s="175"/>
      <c r="BE52" s="172"/>
      <c r="BF52" s="176"/>
    </row>
    <row r="53" spans="1:58" ht="18" customHeight="1" thickBot="1">
      <c r="A53" s="509"/>
      <c r="B53" s="480" t="s">
        <v>21</v>
      </c>
      <c r="C53" s="481"/>
      <c r="D53" s="482"/>
      <c r="E53" s="23">
        <f>E51+E52</f>
        <v>36</v>
      </c>
      <c r="F53" s="23">
        <f aca="true" t="shared" si="36" ref="F53:V53">F51+F52</f>
        <v>36</v>
      </c>
      <c r="G53" s="23">
        <f t="shared" si="36"/>
        <v>36</v>
      </c>
      <c r="H53" s="23">
        <f t="shared" si="36"/>
        <v>36</v>
      </c>
      <c r="I53" s="23">
        <f t="shared" si="36"/>
        <v>36</v>
      </c>
      <c r="J53" s="23">
        <f t="shared" si="36"/>
        <v>36</v>
      </c>
      <c r="K53" s="23">
        <f t="shared" si="36"/>
        <v>36</v>
      </c>
      <c r="L53" s="23">
        <f t="shared" si="36"/>
        <v>36</v>
      </c>
      <c r="M53" s="23">
        <f t="shared" si="36"/>
        <v>36</v>
      </c>
      <c r="N53" s="23">
        <f t="shared" si="36"/>
        <v>36</v>
      </c>
      <c r="O53" s="23">
        <f t="shared" si="36"/>
        <v>36</v>
      </c>
      <c r="P53" s="23">
        <f t="shared" si="36"/>
        <v>36</v>
      </c>
      <c r="Q53" s="23">
        <f t="shared" si="36"/>
        <v>36</v>
      </c>
      <c r="R53" s="23">
        <f t="shared" si="36"/>
        <v>36</v>
      </c>
      <c r="S53" s="23">
        <f t="shared" si="36"/>
        <v>36</v>
      </c>
      <c r="T53" s="23">
        <f t="shared" si="36"/>
        <v>36</v>
      </c>
      <c r="U53" s="23">
        <f t="shared" si="36"/>
        <v>36</v>
      </c>
      <c r="V53" s="156">
        <f t="shared" si="36"/>
        <v>612</v>
      </c>
      <c r="W53" s="61"/>
      <c r="X53" s="170">
        <f>X51+X52</f>
        <v>36</v>
      </c>
      <c r="Y53" s="170">
        <f aca="true" t="shared" si="37" ref="Y53:AV53">Y51+Y52</f>
        <v>36</v>
      </c>
      <c r="Z53" s="170">
        <f t="shared" si="37"/>
        <v>36</v>
      </c>
      <c r="AA53" s="170">
        <f t="shared" si="37"/>
        <v>36</v>
      </c>
      <c r="AB53" s="170">
        <f t="shared" si="37"/>
        <v>36</v>
      </c>
      <c r="AC53" s="170">
        <f t="shared" si="37"/>
        <v>36</v>
      </c>
      <c r="AD53" s="170">
        <f t="shared" si="37"/>
        <v>36</v>
      </c>
      <c r="AE53" s="170">
        <f t="shared" si="37"/>
        <v>36</v>
      </c>
      <c r="AF53" s="170">
        <f t="shared" si="37"/>
        <v>36</v>
      </c>
      <c r="AG53" s="170">
        <f t="shared" si="37"/>
        <v>36</v>
      </c>
      <c r="AH53" s="170">
        <f t="shared" si="37"/>
        <v>36</v>
      </c>
      <c r="AI53" s="170">
        <f t="shared" si="37"/>
        <v>36</v>
      </c>
      <c r="AJ53" s="170">
        <f t="shared" si="37"/>
        <v>36</v>
      </c>
      <c r="AK53" s="170">
        <f t="shared" si="37"/>
        <v>36</v>
      </c>
      <c r="AL53" s="170">
        <f t="shared" si="37"/>
        <v>36</v>
      </c>
      <c r="AM53" s="170">
        <f t="shared" si="37"/>
        <v>36</v>
      </c>
      <c r="AN53" s="170">
        <f t="shared" si="37"/>
        <v>36</v>
      </c>
      <c r="AO53" s="170">
        <f t="shared" si="37"/>
        <v>36</v>
      </c>
      <c r="AP53" s="170">
        <f t="shared" si="37"/>
        <v>36</v>
      </c>
      <c r="AQ53" s="170">
        <f t="shared" si="37"/>
        <v>36</v>
      </c>
      <c r="AR53" s="170">
        <f t="shared" si="37"/>
        <v>36</v>
      </c>
      <c r="AS53" s="170">
        <f t="shared" si="37"/>
        <v>36</v>
      </c>
      <c r="AT53" s="170">
        <f t="shared" si="37"/>
        <v>36</v>
      </c>
      <c r="AU53" s="170">
        <f t="shared" si="37"/>
        <v>36</v>
      </c>
      <c r="AV53" s="298">
        <f t="shared" si="37"/>
        <v>864</v>
      </c>
      <c r="AW53" s="127">
        <f t="shared" si="4"/>
        <v>1476</v>
      </c>
      <c r="AX53" s="173"/>
      <c r="AY53" s="173"/>
      <c r="AZ53" s="173"/>
      <c r="BA53" s="173"/>
      <c r="BB53" s="173"/>
      <c r="BC53" s="173"/>
      <c r="BD53" s="173"/>
      <c r="BE53" s="127"/>
      <c r="BF53" s="172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/>
  <mergeCells count="60">
    <mergeCell ref="B49:B50"/>
    <mergeCell ref="AB10:AD10"/>
    <mergeCell ref="AF10:AH10"/>
    <mergeCell ref="AJ10:AL10"/>
    <mergeCell ref="AN10:AQ10"/>
    <mergeCell ref="C25:C26"/>
    <mergeCell ref="C19:C20"/>
    <mergeCell ref="B17:B18"/>
    <mergeCell ref="C17:C18"/>
    <mergeCell ref="B19:B20"/>
    <mergeCell ref="B52:D52"/>
    <mergeCell ref="B21:B22"/>
    <mergeCell ref="C21:C22"/>
    <mergeCell ref="B23:B24"/>
    <mergeCell ref="C23:C24"/>
    <mergeCell ref="B25:B26"/>
    <mergeCell ref="B51:D51"/>
    <mergeCell ref="C31:C32"/>
    <mergeCell ref="B33:B35"/>
    <mergeCell ref="B43:B44"/>
    <mergeCell ref="B53:D53"/>
    <mergeCell ref="B41:B42"/>
    <mergeCell ref="C41:C42"/>
    <mergeCell ref="B31:B32"/>
    <mergeCell ref="B29:B30"/>
    <mergeCell ref="C43:C44"/>
    <mergeCell ref="C33:C35"/>
    <mergeCell ref="B39:B40"/>
    <mergeCell ref="C39:C40"/>
    <mergeCell ref="C29:C30"/>
    <mergeCell ref="B47:B48"/>
    <mergeCell ref="C47:C48"/>
    <mergeCell ref="C49:C50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X9:AD9"/>
    <mergeCell ref="C27:C28"/>
    <mergeCell ref="B27:B28"/>
    <mergeCell ref="C10:C14"/>
    <mergeCell ref="D10:D14"/>
    <mergeCell ref="A15:A53"/>
    <mergeCell ref="B15:B16"/>
    <mergeCell ref="C15:C16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3"/>
  <sheetViews>
    <sheetView tabSelected="1" zoomScale="71" zoomScaleNormal="71" zoomScalePageLayoutView="0" workbookViewId="0" topLeftCell="K1">
      <selection activeCell="AP4" sqref="AP4:BE4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405" t="s">
        <v>30</v>
      </c>
      <c r="AQ1" s="405"/>
      <c r="AR1" s="405"/>
      <c r="AS1" s="405"/>
      <c r="AT1" s="405"/>
      <c r="AU1" s="405"/>
      <c r="AV1" s="405"/>
      <c r="AW1" s="405"/>
      <c r="AX1" s="405"/>
      <c r="AY1" s="405"/>
      <c r="AZ1" s="405"/>
    </row>
    <row r="2" spans="1:58" ht="15">
      <c r="A2" s="1"/>
      <c r="B2" s="1"/>
      <c r="C2" s="1"/>
      <c r="D2" s="1"/>
      <c r="AP2" s="18" t="s">
        <v>58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112"/>
      <c r="B3" s="112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97" t="s">
        <v>36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</row>
    <row r="4" spans="1:58" ht="18.75">
      <c r="A4" s="112"/>
      <c r="B4" s="112"/>
      <c r="C4" s="112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560" t="s">
        <v>247</v>
      </c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113"/>
    </row>
    <row r="5" spans="1:58" ht="18.75">
      <c r="A5" s="112"/>
      <c r="B5" s="112"/>
      <c r="C5" s="112"/>
      <c r="D5" s="112"/>
      <c r="E5" s="113"/>
      <c r="F5" s="113"/>
      <c r="G5" s="113"/>
      <c r="H5" s="113"/>
      <c r="I5" s="517" t="s">
        <v>31</v>
      </c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97"/>
      <c r="AL5" s="97"/>
      <c r="AM5" s="97"/>
      <c r="AN5" s="97"/>
      <c r="AO5" s="113"/>
      <c r="AP5" s="98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13"/>
    </row>
    <row r="6" spans="1:58" ht="18.75">
      <c r="A6" s="518" t="s">
        <v>35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</row>
    <row r="7" spans="1:58" ht="18.75">
      <c r="A7" s="112"/>
      <c r="B7" s="519" t="s">
        <v>191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113"/>
      <c r="BF7" s="113"/>
    </row>
    <row r="8" spans="1:58" ht="19.5" thickBot="1">
      <c r="A8" s="112"/>
      <c r="B8" s="43"/>
      <c r="C8" s="519" t="s">
        <v>190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 t="s">
        <v>32</v>
      </c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43"/>
      <c r="BC8" s="43"/>
      <c r="BD8" s="43"/>
      <c r="BE8" s="113"/>
      <c r="BF8" s="113"/>
    </row>
    <row r="9" spans="1:58" ht="19.5" thickBot="1">
      <c r="A9" s="112"/>
      <c r="B9" s="101" t="s">
        <v>70</v>
      </c>
      <c r="C9" s="101"/>
      <c r="D9" s="101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43"/>
      <c r="W9" s="43"/>
      <c r="X9" s="464" t="s">
        <v>75</v>
      </c>
      <c r="Y9" s="465"/>
      <c r="Z9" s="465"/>
      <c r="AA9" s="465"/>
      <c r="AB9" s="465"/>
      <c r="AC9" s="465"/>
      <c r="AD9" s="466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113"/>
      <c r="BF9" s="113"/>
    </row>
    <row r="10" spans="1:58" ht="138" customHeight="1" thickBot="1">
      <c r="A10" s="549" t="s">
        <v>0</v>
      </c>
      <c r="B10" s="549" t="s">
        <v>1</v>
      </c>
      <c r="C10" s="549" t="s">
        <v>2</v>
      </c>
      <c r="D10" s="549" t="s">
        <v>3</v>
      </c>
      <c r="E10" s="102" t="s">
        <v>173</v>
      </c>
      <c r="F10" s="552" t="s">
        <v>4</v>
      </c>
      <c r="G10" s="553"/>
      <c r="H10" s="554"/>
      <c r="I10" s="103" t="s">
        <v>174</v>
      </c>
      <c r="J10" s="552" t="s">
        <v>5</v>
      </c>
      <c r="K10" s="553"/>
      <c r="L10" s="553"/>
      <c r="M10" s="554"/>
      <c r="N10" s="103" t="s">
        <v>175</v>
      </c>
      <c r="O10" s="552" t="s">
        <v>6</v>
      </c>
      <c r="P10" s="553"/>
      <c r="Q10" s="553"/>
      <c r="R10" s="104" t="s">
        <v>176</v>
      </c>
      <c r="S10" s="552" t="s">
        <v>7</v>
      </c>
      <c r="T10" s="553"/>
      <c r="U10" s="553"/>
      <c r="V10" s="251" t="s">
        <v>177</v>
      </c>
      <c r="W10" s="104" t="s">
        <v>178</v>
      </c>
      <c r="X10" s="105" t="s">
        <v>179</v>
      </c>
      <c r="Y10" s="552" t="s">
        <v>8</v>
      </c>
      <c r="Z10" s="553"/>
      <c r="AA10" s="202" t="s">
        <v>180</v>
      </c>
      <c r="AB10" s="552" t="s">
        <v>9</v>
      </c>
      <c r="AC10" s="553"/>
      <c r="AD10" s="553"/>
      <c r="AE10" s="302" t="s">
        <v>181</v>
      </c>
      <c r="AF10" s="564" t="s">
        <v>182</v>
      </c>
      <c r="AG10" s="565"/>
      <c r="AH10" s="565"/>
      <c r="AI10" s="302" t="s">
        <v>183</v>
      </c>
      <c r="AJ10" s="552" t="s">
        <v>11</v>
      </c>
      <c r="AK10" s="553"/>
      <c r="AL10" s="553"/>
      <c r="AM10" s="554"/>
      <c r="AN10" s="201" t="s">
        <v>184</v>
      </c>
      <c r="AO10" s="552" t="s">
        <v>12</v>
      </c>
      <c r="AP10" s="553"/>
      <c r="AQ10" s="553"/>
      <c r="AR10" s="302" t="s">
        <v>185</v>
      </c>
      <c r="AS10" s="550" t="s">
        <v>186</v>
      </c>
      <c r="AT10" s="551"/>
      <c r="AU10" s="551"/>
      <c r="AV10" s="303" t="s">
        <v>187</v>
      </c>
      <c r="AW10" s="552" t="s">
        <v>14</v>
      </c>
      <c r="AX10" s="553"/>
      <c r="AY10" s="553"/>
      <c r="AZ10" s="554"/>
      <c r="BA10" s="111" t="s">
        <v>188</v>
      </c>
      <c r="BB10" s="552" t="s">
        <v>15</v>
      </c>
      <c r="BC10" s="553"/>
      <c r="BD10" s="553"/>
      <c r="BE10" s="566"/>
      <c r="BF10" s="114" t="s">
        <v>33</v>
      </c>
    </row>
    <row r="11" spans="1:58" ht="19.5" thickBot="1">
      <c r="A11" s="549"/>
      <c r="B11" s="549"/>
      <c r="C11" s="549"/>
      <c r="D11" s="549"/>
      <c r="E11" s="562" t="s">
        <v>16</v>
      </c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115"/>
    </row>
    <row r="12" spans="1:58" ht="21" thickBot="1">
      <c r="A12" s="549"/>
      <c r="B12" s="549"/>
      <c r="C12" s="549"/>
      <c r="D12" s="549"/>
      <c r="E12" s="106">
        <v>35</v>
      </c>
      <c r="F12" s="107">
        <v>36</v>
      </c>
      <c r="G12" s="107">
        <v>37</v>
      </c>
      <c r="H12" s="107">
        <v>38</v>
      </c>
      <c r="I12" s="107">
        <v>39</v>
      </c>
      <c r="J12" s="107">
        <v>40</v>
      </c>
      <c r="K12" s="107">
        <v>41</v>
      </c>
      <c r="L12" s="108">
        <v>42</v>
      </c>
      <c r="M12" s="108">
        <v>43</v>
      </c>
      <c r="N12" s="110">
        <v>44</v>
      </c>
      <c r="O12" s="108">
        <v>45</v>
      </c>
      <c r="P12" s="108">
        <v>46</v>
      </c>
      <c r="Q12" s="108">
        <v>47</v>
      </c>
      <c r="R12" s="108">
        <v>48</v>
      </c>
      <c r="S12" s="108">
        <v>49</v>
      </c>
      <c r="T12" s="108">
        <v>50</v>
      </c>
      <c r="U12" s="108">
        <v>51</v>
      </c>
      <c r="V12" s="108">
        <v>52</v>
      </c>
      <c r="W12" s="109">
        <v>53</v>
      </c>
      <c r="X12" s="108">
        <v>1</v>
      </c>
      <c r="Y12" s="108">
        <v>2</v>
      </c>
      <c r="Z12" s="108">
        <v>3</v>
      </c>
      <c r="AA12" s="108">
        <v>4</v>
      </c>
      <c r="AB12" s="108">
        <v>5</v>
      </c>
      <c r="AC12" s="108">
        <v>6</v>
      </c>
      <c r="AD12" s="108">
        <v>7</v>
      </c>
      <c r="AE12" s="108">
        <v>8</v>
      </c>
      <c r="AF12" s="108">
        <v>9</v>
      </c>
      <c r="AG12" s="108">
        <v>10</v>
      </c>
      <c r="AH12" s="108">
        <v>11</v>
      </c>
      <c r="AI12" s="107">
        <v>12</v>
      </c>
      <c r="AJ12" s="107">
        <v>13</v>
      </c>
      <c r="AK12" s="107">
        <v>14</v>
      </c>
      <c r="AL12" s="107">
        <v>15</v>
      </c>
      <c r="AM12" s="108">
        <v>16</v>
      </c>
      <c r="AN12" s="107">
        <v>17</v>
      </c>
      <c r="AO12" s="107">
        <v>18</v>
      </c>
      <c r="AP12" s="107">
        <v>19</v>
      </c>
      <c r="AQ12" s="107">
        <v>20</v>
      </c>
      <c r="AR12" s="107">
        <v>21</v>
      </c>
      <c r="AS12" s="107">
        <v>22</v>
      </c>
      <c r="AT12" s="107">
        <v>23</v>
      </c>
      <c r="AU12" s="107">
        <v>24</v>
      </c>
      <c r="AV12" s="107">
        <v>25</v>
      </c>
      <c r="AW12" s="107">
        <v>26</v>
      </c>
      <c r="AX12" s="107">
        <v>27</v>
      </c>
      <c r="AY12" s="107">
        <v>28</v>
      </c>
      <c r="AZ12" s="110">
        <v>29</v>
      </c>
      <c r="BA12" s="107">
        <v>30</v>
      </c>
      <c r="BB12" s="107">
        <v>31</v>
      </c>
      <c r="BC12" s="107">
        <v>32</v>
      </c>
      <c r="BD12" s="107">
        <v>33</v>
      </c>
      <c r="BE12" s="107">
        <v>34</v>
      </c>
      <c r="BF12" s="116"/>
    </row>
    <row r="13" spans="1:58" ht="19.5" thickBot="1">
      <c r="A13" s="549"/>
      <c r="B13" s="549"/>
      <c r="C13" s="549"/>
      <c r="D13" s="549"/>
      <c r="E13" s="563" t="s">
        <v>17</v>
      </c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116"/>
    </row>
    <row r="14" spans="1:58" ht="21" thickBot="1">
      <c r="A14" s="549"/>
      <c r="B14" s="549"/>
      <c r="C14" s="549"/>
      <c r="D14" s="549"/>
      <c r="E14" s="180">
        <v>1</v>
      </c>
      <c r="F14" s="180">
        <v>2</v>
      </c>
      <c r="G14" s="180">
        <v>3</v>
      </c>
      <c r="H14" s="180">
        <v>4</v>
      </c>
      <c r="I14" s="180">
        <v>5</v>
      </c>
      <c r="J14" s="180">
        <v>6</v>
      </c>
      <c r="K14" s="180">
        <v>7</v>
      </c>
      <c r="L14" s="181">
        <v>8</v>
      </c>
      <c r="M14" s="181">
        <v>9</v>
      </c>
      <c r="N14" s="181">
        <v>10</v>
      </c>
      <c r="O14" s="181">
        <v>11</v>
      </c>
      <c r="P14" s="181">
        <v>12</v>
      </c>
      <c r="Q14" s="182">
        <v>13</v>
      </c>
      <c r="R14" s="181">
        <v>14</v>
      </c>
      <c r="S14" s="181">
        <v>15</v>
      </c>
      <c r="T14" s="181">
        <v>16</v>
      </c>
      <c r="U14" s="181">
        <v>17</v>
      </c>
      <c r="V14" s="181">
        <v>18</v>
      </c>
      <c r="W14" s="181">
        <v>19</v>
      </c>
      <c r="X14" s="182">
        <v>20</v>
      </c>
      <c r="Y14" s="181">
        <v>21</v>
      </c>
      <c r="Z14" s="181">
        <v>22</v>
      </c>
      <c r="AA14" s="181">
        <v>23</v>
      </c>
      <c r="AB14" s="181">
        <v>24</v>
      </c>
      <c r="AC14" s="181">
        <v>25</v>
      </c>
      <c r="AD14" s="181">
        <v>26</v>
      </c>
      <c r="AE14" s="181">
        <v>27</v>
      </c>
      <c r="AF14" s="181">
        <v>28</v>
      </c>
      <c r="AG14" s="181">
        <v>29</v>
      </c>
      <c r="AH14" s="181">
        <v>30</v>
      </c>
      <c r="AI14" s="181">
        <v>31</v>
      </c>
      <c r="AJ14" s="181">
        <v>32</v>
      </c>
      <c r="AK14" s="181">
        <v>33</v>
      </c>
      <c r="AL14" s="181">
        <v>34</v>
      </c>
      <c r="AM14" s="181">
        <v>35</v>
      </c>
      <c r="AN14" s="181">
        <v>36</v>
      </c>
      <c r="AO14" s="183">
        <v>37</v>
      </c>
      <c r="AP14" s="184">
        <v>38</v>
      </c>
      <c r="AQ14" s="184">
        <v>39</v>
      </c>
      <c r="AR14" s="184">
        <v>40</v>
      </c>
      <c r="AS14" s="184">
        <v>41</v>
      </c>
      <c r="AT14" s="184">
        <v>42</v>
      </c>
      <c r="AU14" s="185">
        <v>43</v>
      </c>
      <c r="AV14" s="186">
        <v>44</v>
      </c>
      <c r="AW14" s="187">
        <v>45</v>
      </c>
      <c r="AX14" s="187">
        <v>46</v>
      </c>
      <c r="AY14" s="187">
        <v>47</v>
      </c>
      <c r="AZ14" s="180">
        <v>48</v>
      </c>
      <c r="BA14" s="180">
        <v>49</v>
      </c>
      <c r="BB14" s="180">
        <v>50</v>
      </c>
      <c r="BC14" s="180">
        <v>51</v>
      </c>
      <c r="BD14" s="188">
        <v>52</v>
      </c>
      <c r="BE14" s="189">
        <v>53</v>
      </c>
      <c r="BF14" s="190"/>
    </row>
    <row r="15" spans="1:58" ht="19.5" thickBot="1">
      <c r="A15" s="555" t="s">
        <v>63</v>
      </c>
      <c r="B15" s="510" t="s">
        <v>45</v>
      </c>
      <c r="C15" s="512" t="s">
        <v>46</v>
      </c>
      <c r="D15" s="177" t="s">
        <v>18</v>
      </c>
      <c r="E15" s="191">
        <f aca="true" t="shared" si="0" ref="E15:T15">E17+E23+E31</f>
        <v>32</v>
      </c>
      <c r="F15" s="191">
        <f t="shared" si="0"/>
        <v>32</v>
      </c>
      <c r="G15" s="191">
        <f t="shared" si="0"/>
        <v>32</v>
      </c>
      <c r="H15" s="191">
        <f t="shared" si="0"/>
        <v>32</v>
      </c>
      <c r="I15" s="191">
        <f t="shared" si="0"/>
        <v>32</v>
      </c>
      <c r="J15" s="191">
        <f t="shared" si="0"/>
        <v>32</v>
      </c>
      <c r="K15" s="191">
        <f t="shared" si="0"/>
        <v>36</v>
      </c>
      <c r="L15" s="191">
        <f t="shared" si="0"/>
        <v>36</v>
      </c>
      <c r="M15" s="191">
        <f t="shared" si="0"/>
        <v>36</v>
      </c>
      <c r="N15" s="191">
        <f t="shared" si="0"/>
        <v>36</v>
      </c>
      <c r="O15" s="191">
        <f t="shared" si="0"/>
        <v>32</v>
      </c>
      <c r="P15" s="191">
        <f t="shared" si="0"/>
        <v>34</v>
      </c>
      <c r="Q15" s="191">
        <f t="shared" si="0"/>
        <v>32</v>
      </c>
      <c r="R15" s="191">
        <f t="shared" si="0"/>
        <v>34</v>
      </c>
      <c r="S15" s="191">
        <f t="shared" si="0"/>
        <v>32</v>
      </c>
      <c r="T15" s="381">
        <f t="shared" si="0"/>
        <v>34</v>
      </c>
      <c r="U15" s="381">
        <f>U17+U23+U31</f>
        <v>32</v>
      </c>
      <c r="V15" s="193">
        <f>SUM(E15:U15)</f>
        <v>566</v>
      </c>
      <c r="W15" s="193"/>
      <c r="X15" s="191">
        <f aca="true" t="shared" si="1" ref="X15:AJ15">X17+X23+X31</f>
        <v>32</v>
      </c>
      <c r="Y15" s="191">
        <f t="shared" si="1"/>
        <v>32</v>
      </c>
      <c r="Z15" s="191">
        <f t="shared" si="1"/>
        <v>32</v>
      </c>
      <c r="AA15" s="191">
        <f t="shared" si="1"/>
        <v>32</v>
      </c>
      <c r="AB15" s="191">
        <f t="shared" si="1"/>
        <v>32</v>
      </c>
      <c r="AC15" s="191">
        <f t="shared" si="1"/>
        <v>32</v>
      </c>
      <c r="AD15" s="191">
        <f t="shared" si="1"/>
        <v>32</v>
      </c>
      <c r="AE15" s="191">
        <f t="shared" si="1"/>
        <v>36</v>
      </c>
      <c r="AF15" s="191">
        <f t="shared" si="1"/>
        <v>36</v>
      </c>
      <c r="AG15" s="191">
        <f t="shared" si="1"/>
        <v>36</v>
      </c>
      <c r="AH15" s="191">
        <f t="shared" si="1"/>
        <v>36</v>
      </c>
      <c r="AI15" s="191">
        <f t="shared" si="1"/>
        <v>36</v>
      </c>
      <c r="AJ15" s="381">
        <f t="shared" si="1"/>
        <v>36</v>
      </c>
      <c r="AK15" s="381">
        <f>AK17+AK23+AK31</f>
        <v>34</v>
      </c>
      <c r="AL15" s="191">
        <v>0</v>
      </c>
      <c r="AM15" s="191"/>
      <c r="AN15" s="191"/>
      <c r="AO15" s="191"/>
      <c r="AP15" s="191"/>
      <c r="AQ15" s="191"/>
      <c r="AR15" s="191"/>
      <c r="AS15" s="191"/>
      <c r="AT15" s="235"/>
      <c r="AU15" s="235"/>
      <c r="AV15" s="193">
        <f>SUM(X15:AU15)</f>
        <v>474</v>
      </c>
      <c r="AW15" s="200">
        <f>AV15+V15</f>
        <v>1040</v>
      </c>
      <c r="AX15" s="220"/>
      <c r="AY15" s="220"/>
      <c r="AZ15" s="220"/>
      <c r="BA15" s="220"/>
      <c r="BB15" s="220"/>
      <c r="BC15" s="220"/>
      <c r="BD15" s="220"/>
      <c r="BE15" s="200"/>
      <c r="BF15" s="221"/>
    </row>
    <row r="16" spans="1:58" ht="21.75" customHeight="1" thickBot="1">
      <c r="A16" s="556"/>
      <c r="B16" s="511"/>
      <c r="C16" s="513"/>
      <c r="D16" s="177" t="s">
        <v>19</v>
      </c>
      <c r="E16" s="191">
        <f aca="true" t="shared" si="2" ref="E16:T16">E18+E24+E32</f>
        <v>4</v>
      </c>
      <c r="F16" s="191">
        <f t="shared" si="2"/>
        <v>4</v>
      </c>
      <c r="G16" s="191">
        <f t="shared" si="2"/>
        <v>4</v>
      </c>
      <c r="H16" s="191">
        <f t="shared" si="2"/>
        <v>4</v>
      </c>
      <c r="I16" s="191">
        <f t="shared" si="2"/>
        <v>4</v>
      </c>
      <c r="J16" s="191">
        <f t="shared" si="2"/>
        <v>4</v>
      </c>
      <c r="K16" s="191">
        <f t="shared" si="2"/>
        <v>0</v>
      </c>
      <c r="L16" s="191">
        <f t="shared" si="2"/>
        <v>0</v>
      </c>
      <c r="M16" s="191">
        <f t="shared" si="2"/>
        <v>0</v>
      </c>
      <c r="N16" s="191">
        <f t="shared" si="2"/>
        <v>0</v>
      </c>
      <c r="O16" s="191">
        <f t="shared" si="2"/>
        <v>4</v>
      </c>
      <c r="P16" s="191">
        <f t="shared" si="2"/>
        <v>2</v>
      </c>
      <c r="Q16" s="191">
        <f t="shared" si="2"/>
        <v>4</v>
      </c>
      <c r="R16" s="191">
        <f t="shared" si="2"/>
        <v>2</v>
      </c>
      <c r="S16" s="191">
        <f t="shared" si="2"/>
        <v>4</v>
      </c>
      <c r="T16" s="191">
        <f t="shared" si="2"/>
        <v>2</v>
      </c>
      <c r="U16" s="381">
        <f>U18+U24+U32</f>
        <v>4</v>
      </c>
      <c r="V16" s="193">
        <f aca="true" t="shared" si="3" ref="V16:V53">SUM(E16:U16)</f>
        <v>46</v>
      </c>
      <c r="W16" s="193"/>
      <c r="X16" s="191">
        <f aca="true" t="shared" si="4" ref="X16:AJ16">X18+X24+X32</f>
        <v>4</v>
      </c>
      <c r="Y16" s="191">
        <f t="shared" si="4"/>
        <v>4</v>
      </c>
      <c r="Z16" s="191">
        <f t="shared" si="4"/>
        <v>4</v>
      </c>
      <c r="AA16" s="191">
        <f t="shared" si="4"/>
        <v>4</v>
      </c>
      <c r="AB16" s="191">
        <f t="shared" si="4"/>
        <v>4</v>
      </c>
      <c r="AC16" s="191">
        <f t="shared" si="4"/>
        <v>4</v>
      </c>
      <c r="AD16" s="191">
        <f t="shared" si="4"/>
        <v>4</v>
      </c>
      <c r="AE16" s="191">
        <f t="shared" si="4"/>
        <v>0</v>
      </c>
      <c r="AF16" s="191">
        <f t="shared" si="4"/>
        <v>0</v>
      </c>
      <c r="AG16" s="191">
        <f t="shared" si="4"/>
        <v>0</v>
      </c>
      <c r="AH16" s="191">
        <f t="shared" si="4"/>
        <v>0</v>
      </c>
      <c r="AI16" s="191">
        <f t="shared" si="4"/>
        <v>0</v>
      </c>
      <c r="AJ16" s="191">
        <f t="shared" si="4"/>
        <v>0</v>
      </c>
      <c r="AK16" s="381">
        <f>AK18+AK24+AK32</f>
        <v>2</v>
      </c>
      <c r="AL16" s="191">
        <v>0</v>
      </c>
      <c r="AM16" s="191"/>
      <c r="AN16" s="191"/>
      <c r="AO16" s="191"/>
      <c r="AP16" s="191"/>
      <c r="AQ16" s="191"/>
      <c r="AR16" s="191"/>
      <c r="AS16" s="191"/>
      <c r="AT16" s="235"/>
      <c r="AU16" s="235"/>
      <c r="AV16" s="193">
        <f aca="true" t="shared" si="5" ref="AV16:AV53">SUM(X16:AU16)</f>
        <v>30</v>
      </c>
      <c r="AW16" s="200">
        <f aca="true" t="shared" si="6" ref="AW16:AW53">AV16+V16</f>
        <v>76</v>
      </c>
      <c r="AX16" s="220"/>
      <c r="AY16" s="220"/>
      <c r="AZ16" s="220"/>
      <c r="BA16" s="220"/>
      <c r="BB16" s="220"/>
      <c r="BC16" s="220"/>
      <c r="BD16" s="220"/>
      <c r="BE16" s="200"/>
      <c r="BF16" s="221"/>
    </row>
    <row r="17" spans="1:58" ht="19.5" thickBot="1">
      <c r="A17" s="556"/>
      <c r="B17" s="487" t="s">
        <v>53</v>
      </c>
      <c r="C17" s="558" t="s">
        <v>127</v>
      </c>
      <c r="D17" s="161" t="s">
        <v>18</v>
      </c>
      <c r="E17" s="247">
        <f>E19+E21</f>
        <v>6</v>
      </c>
      <c r="F17" s="247">
        <f aca="true" t="shared" si="7" ref="F17:T17">F19+F21</f>
        <v>6</v>
      </c>
      <c r="G17" s="247">
        <f t="shared" si="7"/>
        <v>6</v>
      </c>
      <c r="H17" s="247">
        <f t="shared" si="7"/>
        <v>6</v>
      </c>
      <c r="I17" s="247">
        <f t="shared" si="7"/>
        <v>6</v>
      </c>
      <c r="J17" s="247">
        <f t="shared" si="7"/>
        <v>6</v>
      </c>
      <c r="K17" s="247">
        <f t="shared" si="7"/>
        <v>0</v>
      </c>
      <c r="L17" s="247">
        <f t="shared" si="7"/>
        <v>0</v>
      </c>
      <c r="M17" s="247">
        <f t="shared" si="7"/>
        <v>0</v>
      </c>
      <c r="N17" s="247">
        <f t="shared" si="7"/>
        <v>0</v>
      </c>
      <c r="O17" s="247">
        <f t="shared" si="7"/>
        <v>4</v>
      </c>
      <c r="P17" s="247">
        <f t="shared" si="7"/>
        <v>4</v>
      </c>
      <c r="Q17" s="247">
        <f t="shared" si="7"/>
        <v>4</v>
      </c>
      <c r="R17" s="247">
        <f t="shared" si="7"/>
        <v>4</v>
      </c>
      <c r="S17" s="247">
        <f t="shared" si="7"/>
        <v>6</v>
      </c>
      <c r="T17" s="382">
        <f t="shared" si="7"/>
        <v>6</v>
      </c>
      <c r="U17" s="382">
        <f>U19+U21</f>
        <v>2</v>
      </c>
      <c r="V17" s="193">
        <f t="shared" si="3"/>
        <v>66</v>
      </c>
      <c r="W17" s="193"/>
      <c r="X17" s="247">
        <f>X19+X21</f>
        <v>6</v>
      </c>
      <c r="Y17" s="247">
        <f aca="true" t="shared" si="8" ref="Y17:AJ17">Y19+Y21</f>
        <v>6</v>
      </c>
      <c r="Z17" s="247">
        <f t="shared" si="8"/>
        <v>6</v>
      </c>
      <c r="AA17" s="247">
        <f t="shared" si="8"/>
        <v>6</v>
      </c>
      <c r="AB17" s="247">
        <f t="shared" si="8"/>
        <v>6</v>
      </c>
      <c r="AC17" s="247">
        <f t="shared" si="8"/>
        <v>6</v>
      </c>
      <c r="AD17" s="247">
        <f t="shared" si="8"/>
        <v>6</v>
      </c>
      <c r="AE17" s="247">
        <f t="shared" si="8"/>
        <v>0</v>
      </c>
      <c r="AF17" s="247">
        <f t="shared" si="8"/>
        <v>0</v>
      </c>
      <c r="AG17" s="247">
        <f t="shared" si="8"/>
        <v>0</v>
      </c>
      <c r="AH17" s="247">
        <f t="shared" si="8"/>
        <v>0</v>
      </c>
      <c r="AI17" s="247">
        <f t="shared" si="8"/>
        <v>0</v>
      </c>
      <c r="AJ17" s="382">
        <f t="shared" si="8"/>
        <v>0</v>
      </c>
      <c r="AK17" s="382">
        <f>-AK19+AK21</f>
        <v>0</v>
      </c>
      <c r="AL17" s="247">
        <v>0</v>
      </c>
      <c r="AM17" s="247"/>
      <c r="AN17" s="247"/>
      <c r="AO17" s="247"/>
      <c r="AP17" s="247"/>
      <c r="AQ17" s="247"/>
      <c r="AR17" s="247"/>
      <c r="AS17" s="247"/>
      <c r="AT17" s="235"/>
      <c r="AU17" s="235"/>
      <c r="AV17" s="193">
        <f t="shared" si="5"/>
        <v>42</v>
      </c>
      <c r="AW17" s="200">
        <f t="shared" si="6"/>
        <v>108</v>
      </c>
      <c r="AX17" s="220"/>
      <c r="AY17" s="220"/>
      <c r="AZ17" s="220"/>
      <c r="BA17" s="220"/>
      <c r="BB17" s="220"/>
      <c r="BC17" s="220"/>
      <c r="BD17" s="220"/>
      <c r="BE17" s="200"/>
      <c r="BF17" s="221"/>
    </row>
    <row r="18" spans="1:58" ht="19.5" customHeight="1" thickBot="1">
      <c r="A18" s="556"/>
      <c r="B18" s="488"/>
      <c r="C18" s="559"/>
      <c r="D18" s="161" t="s">
        <v>19</v>
      </c>
      <c r="E18" s="247">
        <f>E20+E22</f>
        <v>1</v>
      </c>
      <c r="F18" s="247">
        <f aca="true" t="shared" si="9" ref="F18:T18">F20+F22</f>
        <v>1</v>
      </c>
      <c r="G18" s="247">
        <f t="shared" si="9"/>
        <v>0</v>
      </c>
      <c r="H18" s="247">
        <f t="shared" si="9"/>
        <v>1</v>
      </c>
      <c r="I18" s="247">
        <f t="shared" si="9"/>
        <v>1</v>
      </c>
      <c r="J18" s="247">
        <f t="shared" si="9"/>
        <v>0</v>
      </c>
      <c r="K18" s="247">
        <f t="shared" si="9"/>
        <v>0</v>
      </c>
      <c r="L18" s="247">
        <f t="shared" si="9"/>
        <v>0</v>
      </c>
      <c r="M18" s="247">
        <f t="shared" si="9"/>
        <v>0</v>
      </c>
      <c r="N18" s="247">
        <f t="shared" si="9"/>
        <v>0</v>
      </c>
      <c r="O18" s="247">
        <f t="shared" si="9"/>
        <v>1</v>
      </c>
      <c r="P18" s="247">
        <f t="shared" si="9"/>
        <v>1</v>
      </c>
      <c r="Q18" s="247">
        <f t="shared" si="9"/>
        <v>1</v>
      </c>
      <c r="R18" s="247">
        <f t="shared" si="9"/>
        <v>0</v>
      </c>
      <c r="S18" s="247">
        <f t="shared" si="9"/>
        <v>1</v>
      </c>
      <c r="T18" s="247">
        <f t="shared" si="9"/>
        <v>0</v>
      </c>
      <c r="U18" s="382">
        <f>U20+U22</f>
        <v>0</v>
      </c>
      <c r="V18" s="193">
        <f t="shared" si="3"/>
        <v>8</v>
      </c>
      <c r="W18" s="313"/>
      <c r="X18" s="247">
        <f>X20+X22</f>
        <v>0</v>
      </c>
      <c r="Y18" s="247">
        <f aca="true" t="shared" si="10" ref="Y18:AJ18">Y20+Y22</f>
        <v>0</v>
      </c>
      <c r="Z18" s="247">
        <f t="shared" si="10"/>
        <v>0</v>
      </c>
      <c r="AA18" s="247">
        <f t="shared" si="10"/>
        <v>0</v>
      </c>
      <c r="AB18" s="247">
        <f t="shared" si="10"/>
        <v>0</v>
      </c>
      <c r="AC18" s="247">
        <f t="shared" si="10"/>
        <v>0</v>
      </c>
      <c r="AD18" s="247">
        <f t="shared" si="10"/>
        <v>0</v>
      </c>
      <c r="AE18" s="247">
        <f t="shared" si="10"/>
        <v>0</v>
      </c>
      <c r="AF18" s="247">
        <f t="shared" si="10"/>
        <v>0</v>
      </c>
      <c r="AG18" s="247">
        <f t="shared" si="10"/>
        <v>0</v>
      </c>
      <c r="AH18" s="247">
        <f t="shared" si="10"/>
        <v>0</v>
      </c>
      <c r="AI18" s="247">
        <f t="shared" si="10"/>
        <v>0</v>
      </c>
      <c r="AJ18" s="247">
        <f t="shared" si="10"/>
        <v>0</v>
      </c>
      <c r="AK18" s="382">
        <f>AK20+AK22</f>
        <v>0</v>
      </c>
      <c r="AL18" s="248">
        <v>0</v>
      </c>
      <c r="AM18" s="248"/>
      <c r="AN18" s="248"/>
      <c r="AO18" s="248"/>
      <c r="AP18" s="248"/>
      <c r="AQ18" s="248"/>
      <c r="AR18" s="248"/>
      <c r="AS18" s="248"/>
      <c r="AT18" s="228"/>
      <c r="AU18" s="228"/>
      <c r="AV18" s="193">
        <f t="shared" si="5"/>
        <v>0</v>
      </c>
      <c r="AW18" s="200">
        <f t="shared" si="6"/>
        <v>8</v>
      </c>
      <c r="AX18" s="220"/>
      <c r="AY18" s="220"/>
      <c r="AZ18" s="220"/>
      <c r="BA18" s="220"/>
      <c r="BB18" s="220"/>
      <c r="BC18" s="220"/>
      <c r="BD18" s="220"/>
      <c r="BE18" s="200"/>
      <c r="BF18" s="221"/>
    </row>
    <row r="19" spans="1:58" ht="19.5" thickBot="1">
      <c r="A19" s="556"/>
      <c r="B19" s="399" t="s">
        <v>57</v>
      </c>
      <c r="C19" s="399" t="s">
        <v>214</v>
      </c>
      <c r="D19" s="143" t="s">
        <v>18</v>
      </c>
      <c r="E19" s="194">
        <v>4</v>
      </c>
      <c r="F19" s="194">
        <v>2</v>
      </c>
      <c r="G19" s="194">
        <v>4</v>
      </c>
      <c r="H19" s="194">
        <v>2</v>
      </c>
      <c r="I19" s="194">
        <v>4</v>
      </c>
      <c r="J19" s="194">
        <v>2</v>
      </c>
      <c r="K19" s="339"/>
      <c r="L19" s="339"/>
      <c r="M19" s="339"/>
      <c r="N19" s="339"/>
      <c r="O19" s="194">
        <v>2</v>
      </c>
      <c r="P19" s="194">
        <v>2</v>
      </c>
      <c r="Q19" s="194">
        <v>2</v>
      </c>
      <c r="R19" s="194">
        <v>2</v>
      </c>
      <c r="S19" s="194">
        <v>4</v>
      </c>
      <c r="T19" s="194">
        <v>4</v>
      </c>
      <c r="U19" s="194">
        <v>2</v>
      </c>
      <c r="V19" s="193">
        <f t="shared" si="3"/>
        <v>36</v>
      </c>
      <c r="W19" s="380"/>
      <c r="X19" s="192">
        <v>2</v>
      </c>
      <c r="Y19" s="192">
        <v>4</v>
      </c>
      <c r="Z19" s="192">
        <v>2</v>
      </c>
      <c r="AA19" s="195">
        <v>4</v>
      </c>
      <c r="AB19" s="195">
        <v>2</v>
      </c>
      <c r="AC19" s="195">
        <v>4</v>
      </c>
      <c r="AD19" s="195">
        <v>2</v>
      </c>
      <c r="AE19" s="340"/>
      <c r="AF19" s="340"/>
      <c r="AG19" s="340"/>
      <c r="AH19" s="218"/>
      <c r="AI19" s="218"/>
      <c r="AJ19" s="218"/>
      <c r="AK19" s="398"/>
      <c r="AL19" s="304">
        <v>0</v>
      </c>
      <c r="AM19" s="304"/>
      <c r="AN19" s="304"/>
      <c r="AO19" s="304"/>
      <c r="AP19" s="310"/>
      <c r="AQ19" s="310"/>
      <c r="AR19" s="310"/>
      <c r="AS19" s="310"/>
      <c r="AT19" s="236"/>
      <c r="AU19" s="236"/>
      <c r="AV19" s="193">
        <f t="shared" si="5"/>
        <v>20</v>
      </c>
      <c r="AW19" s="200">
        <f t="shared" si="6"/>
        <v>56</v>
      </c>
      <c r="AX19" s="220"/>
      <c r="AY19" s="220"/>
      <c r="AZ19" s="220"/>
      <c r="BA19" s="220"/>
      <c r="BB19" s="220"/>
      <c r="BC19" s="220"/>
      <c r="BD19" s="220"/>
      <c r="BE19" s="200"/>
      <c r="BF19" s="221"/>
    </row>
    <row r="20" spans="1:58" ht="19.5" thickBot="1">
      <c r="A20" s="556"/>
      <c r="B20" s="400"/>
      <c r="C20" s="400"/>
      <c r="D20" s="143" t="s">
        <v>19</v>
      </c>
      <c r="E20" s="194">
        <v>1</v>
      </c>
      <c r="F20" s="194"/>
      <c r="G20" s="194"/>
      <c r="H20" s="194"/>
      <c r="I20" s="194">
        <v>1</v>
      </c>
      <c r="J20" s="194"/>
      <c r="K20" s="339"/>
      <c r="L20" s="339"/>
      <c r="M20" s="339"/>
      <c r="N20" s="339"/>
      <c r="O20" s="194"/>
      <c r="P20" s="194">
        <v>1</v>
      </c>
      <c r="Q20" s="194"/>
      <c r="R20" s="194"/>
      <c r="S20" s="194">
        <v>1</v>
      </c>
      <c r="T20" s="194"/>
      <c r="U20" s="389"/>
      <c r="V20" s="193">
        <f t="shared" si="3"/>
        <v>4</v>
      </c>
      <c r="W20" s="380"/>
      <c r="X20" s="192"/>
      <c r="Y20" s="192"/>
      <c r="Z20" s="192"/>
      <c r="AA20" s="196"/>
      <c r="AB20" s="196"/>
      <c r="AC20" s="196"/>
      <c r="AD20" s="196"/>
      <c r="AE20" s="338"/>
      <c r="AF20" s="338"/>
      <c r="AG20" s="338"/>
      <c r="AH20" s="219"/>
      <c r="AI20" s="219"/>
      <c r="AJ20" s="219"/>
      <c r="AK20" s="398"/>
      <c r="AL20" s="305">
        <v>0</v>
      </c>
      <c r="AM20" s="305"/>
      <c r="AN20" s="305"/>
      <c r="AO20" s="305"/>
      <c r="AP20" s="309"/>
      <c r="AQ20" s="309"/>
      <c r="AR20" s="309"/>
      <c r="AS20" s="309"/>
      <c r="AT20" s="233"/>
      <c r="AU20" s="233"/>
      <c r="AV20" s="193">
        <f t="shared" si="5"/>
        <v>0</v>
      </c>
      <c r="AW20" s="200">
        <f t="shared" si="6"/>
        <v>4</v>
      </c>
      <c r="AX20" s="220"/>
      <c r="AY20" s="220"/>
      <c r="AZ20" s="220"/>
      <c r="BA20" s="220"/>
      <c r="BB20" s="220"/>
      <c r="BC20" s="220"/>
      <c r="BD20" s="220"/>
      <c r="BE20" s="200"/>
      <c r="BF20" s="221"/>
    </row>
    <row r="21" spans="1:58" ht="19.5" thickBot="1">
      <c r="A21" s="556"/>
      <c r="B21" s="538" t="s">
        <v>51</v>
      </c>
      <c r="C21" s="539" t="s">
        <v>26</v>
      </c>
      <c r="D21" s="143" t="s">
        <v>18</v>
      </c>
      <c r="E21" s="194">
        <v>2</v>
      </c>
      <c r="F21" s="194">
        <v>4</v>
      </c>
      <c r="G21" s="194">
        <v>2</v>
      </c>
      <c r="H21" s="194">
        <v>4</v>
      </c>
      <c r="I21" s="194">
        <v>2</v>
      </c>
      <c r="J21" s="194">
        <v>4</v>
      </c>
      <c r="K21" s="339"/>
      <c r="L21" s="339"/>
      <c r="M21" s="339"/>
      <c r="N21" s="339"/>
      <c r="O21" s="194">
        <v>2</v>
      </c>
      <c r="P21" s="194">
        <v>2</v>
      </c>
      <c r="Q21" s="194">
        <v>2</v>
      </c>
      <c r="R21" s="194">
        <v>2</v>
      </c>
      <c r="S21" s="194">
        <v>2</v>
      </c>
      <c r="T21" s="194">
        <v>2</v>
      </c>
      <c r="U21" s="389"/>
      <c r="V21" s="193">
        <f t="shared" si="3"/>
        <v>30</v>
      </c>
      <c r="W21" s="380"/>
      <c r="X21" s="192">
        <v>4</v>
      </c>
      <c r="Y21" s="192">
        <v>2</v>
      </c>
      <c r="Z21" s="192">
        <v>4</v>
      </c>
      <c r="AA21" s="196">
        <v>2</v>
      </c>
      <c r="AB21" s="196">
        <v>4</v>
      </c>
      <c r="AC21" s="196">
        <v>2</v>
      </c>
      <c r="AD21" s="196">
        <v>4</v>
      </c>
      <c r="AE21" s="338"/>
      <c r="AF21" s="338"/>
      <c r="AG21" s="338"/>
      <c r="AH21" s="219"/>
      <c r="AI21" s="219"/>
      <c r="AJ21" s="219"/>
      <c r="AK21" s="398"/>
      <c r="AL21" s="305">
        <v>0</v>
      </c>
      <c r="AM21" s="305"/>
      <c r="AN21" s="305"/>
      <c r="AO21" s="305"/>
      <c r="AP21" s="309"/>
      <c r="AQ21" s="309"/>
      <c r="AR21" s="309"/>
      <c r="AS21" s="309"/>
      <c r="AT21" s="233"/>
      <c r="AU21" s="233"/>
      <c r="AV21" s="193">
        <f t="shared" si="5"/>
        <v>22</v>
      </c>
      <c r="AW21" s="200">
        <f t="shared" si="6"/>
        <v>52</v>
      </c>
      <c r="AX21" s="220"/>
      <c r="AY21" s="220"/>
      <c r="AZ21" s="220"/>
      <c r="BA21" s="220"/>
      <c r="BB21" s="220"/>
      <c r="BC21" s="220"/>
      <c r="BD21" s="220"/>
      <c r="BE21" s="200"/>
      <c r="BF21" s="221"/>
    </row>
    <row r="22" spans="1:58" ht="19.5" thickBot="1">
      <c r="A22" s="556"/>
      <c r="B22" s="472"/>
      <c r="C22" s="540"/>
      <c r="D22" s="143" t="s">
        <v>19</v>
      </c>
      <c r="E22" s="194">
        <v>0</v>
      </c>
      <c r="F22" s="194">
        <v>1</v>
      </c>
      <c r="G22" s="194"/>
      <c r="H22" s="194">
        <v>1</v>
      </c>
      <c r="I22" s="194"/>
      <c r="J22" s="194"/>
      <c r="K22" s="339"/>
      <c r="L22" s="339"/>
      <c r="M22" s="339"/>
      <c r="N22" s="339"/>
      <c r="O22" s="194">
        <v>1</v>
      </c>
      <c r="P22" s="194"/>
      <c r="Q22" s="194">
        <v>1</v>
      </c>
      <c r="R22" s="194"/>
      <c r="S22" s="194"/>
      <c r="T22" s="194"/>
      <c r="U22" s="389"/>
      <c r="V22" s="193">
        <f t="shared" si="3"/>
        <v>4</v>
      </c>
      <c r="W22" s="380"/>
      <c r="X22" s="192"/>
      <c r="Y22" s="192"/>
      <c r="Z22" s="192"/>
      <c r="AA22" s="196"/>
      <c r="AB22" s="196"/>
      <c r="AC22" s="196"/>
      <c r="AD22" s="196"/>
      <c r="AE22" s="338"/>
      <c r="AF22" s="338"/>
      <c r="AG22" s="338"/>
      <c r="AH22" s="219"/>
      <c r="AI22" s="219"/>
      <c r="AJ22" s="219"/>
      <c r="AK22" s="398"/>
      <c r="AL22" s="305">
        <v>0</v>
      </c>
      <c r="AM22" s="305"/>
      <c r="AN22" s="305"/>
      <c r="AO22" s="305"/>
      <c r="AP22" s="309"/>
      <c r="AQ22" s="309"/>
      <c r="AR22" s="309"/>
      <c r="AS22" s="309"/>
      <c r="AT22" s="233"/>
      <c r="AU22" s="233"/>
      <c r="AV22" s="193">
        <f t="shared" si="5"/>
        <v>0</v>
      </c>
      <c r="AW22" s="200">
        <f t="shared" si="6"/>
        <v>4</v>
      </c>
      <c r="AX22" s="220"/>
      <c r="AY22" s="220"/>
      <c r="AZ22" s="220"/>
      <c r="BA22" s="220"/>
      <c r="BB22" s="220"/>
      <c r="BC22" s="220"/>
      <c r="BD22" s="220"/>
      <c r="BE22" s="200"/>
      <c r="BF22" s="221"/>
    </row>
    <row r="23" spans="1:58" ht="20.25" thickBot="1" thickTop="1">
      <c r="A23" s="556"/>
      <c r="B23" s="579" t="s">
        <v>37</v>
      </c>
      <c r="C23" s="581" t="s">
        <v>130</v>
      </c>
      <c r="D23" s="178" t="s">
        <v>18</v>
      </c>
      <c r="E23" s="197">
        <f>E25+E27+E29</f>
        <v>6</v>
      </c>
      <c r="F23" s="197">
        <f aca="true" t="shared" si="11" ref="F23:T23">F25+F27+F29</f>
        <v>8</v>
      </c>
      <c r="G23" s="197">
        <f t="shared" si="11"/>
        <v>8</v>
      </c>
      <c r="H23" s="197">
        <f t="shared" si="11"/>
        <v>8</v>
      </c>
      <c r="I23" s="197">
        <f t="shared" si="11"/>
        <v>8</v>
      </c>
      <c r="J23" s="197">
        <f t="shared" si="11"/>
        <v>6</v>
      </c>
      <c r="K23" s="197">
        <f t="shared" si="11"/>
        <v>0</v>
      </c>
      <c r="L23" s="197">
        <f t="shared" si="11"/>
        <v>0</v>
      </c>
      <c r="M23" s="197">
        <f t="shared" si="11"/>
        <v>0</v>
      </c>
      <c r="N23" s="197">
        <f t="shared" si="11"/>
        <v>0</v>
      </c>
      <c r="O23" s="197">
        <f t="shared" si="11"/>
        <v>8</v>
      </c>
      <c r="P23" s="197">
        <f t="shared" si="11"/>
        <v>8</v>
      </c>
      <c r="Q23" s="197">
        <f t="shared" si="11"/>
        <v>6</v>
      </c>
      <c r="R23" s="197">
        <f t="shared" si="11"/>
        <v>8</v>
      </c>
      <c r="S23" s="197">
        <f t="shared" si="11"/>
        <v>8</v>
      </c>
      <c r="T23" s="197">
        <f t="shared" si="11"/>
        <v>4</v>
      </c>
      <c r="U23" s="383">
        <f>U25+U27+U29</f>
        <v>6</v>
      </c>
      <c r="V23" s="193">
        <f t="shared" si="3"/>
        <v>92</v>
      </c>
      <c r="W23" s="314"/>
      <c r="X23" s="197">
        <f>X25+X27+X29</f>
        <v>6</v>
      </c>
      <c r="Y23" s="197">
        <f aca="true" t="shared" si="12" ref="Y23:AJ23">Y25+Y27+Y29</f>
        <v>4</v>
      </c>
      <c r="Z23" s="197">
        <f t="shared" si="12"/>
        <v>6</v>
      </c>
      <c r="AA23" s="197">
        <f t="shared" si="12"/>
        <v>4</v>
      </c>
      <c r="AB23" s="197">
        <f t="shared" si="12"/>
        <v>6</v>
      </c>
      <c r="AC23" s="197">
        <f t="shared" si="12"/>
        <v>4</v>
      </c>
      <c r="AD23" s="197">
        <f t="shared" si="12"/>
        <v>6</v>
      </c>
      <c r="AE23" s="197">
        <f t="shared" si="12"/>
        <v>0</v>
      </c>
      <c r="AF23" s="197">
        <f t="shared" si="12"/>
        <v>0</v>
      </c>
      <c r="AG23" s="197">
        <f t="shared" si="12"/>
        <v>0</v>
      </c>
      <c r="AH23" s="197">
        <f t="shared" si="12"/>
        <v>0</v>
      </c>
      <c r="AI23" s="197">
        <f t="shared" si="12"/>
        <v>0</v>
      </c>
      <c r="AJ23" s="197">
        <f t="shared" si="12"/>
        <v>0</v>
      </c>
      <c r="AK23" s="383">
        <f>AK25+AK27+AK29</f>
        <v>6</v>
      </c>
      <c r="AL23" s="197">
        <v>0</v>
      </c>
      <c r="AM23" s="197"/>
      <c r="AN23" s="197"/>
      <c r="AO23" s="197"/>
      <c r="AP23" s="197"/>
      <c r="AQ23" s="197"/>
      <c r="AR23" s="197"/>
      <c r="AS23" s="197"/>
      <c r="AT23" s="233"/>
      <c r="AU23" s="233"/>
      <c r="AV23" s="193">
        <f t="shared" si="5"/>
        <v>42</v>
      </c>
      <c r="AW23" s="200">
        <f t="shared" si="6"/>
        <v>134</v>
      </c>
      <c r="AX23" s="220"/>
      <c r="AY23" s="220"/>
      <c r="AZ23" s="220"/>
      <c r="BA23" s="220"/>
      <c r="BB23" s="220"/>
      <c r="BC23" s="220"/>
      <c r="BD23" s="220"/>
      <c r="BE23" s="200"/>
      <c r="BF23" s="221"/>
    </row>
    <row r="24" spans="1:58" ht="19.5" thickBot="1">
      <c r="A24" s="556"/>
      <c r="B24" s="580"/>
      <c r="C24" s="582"/>
      <c r="D24" s="178" t="s">
        <v>19</v>
      </c>
      <c r="E24" s="197">
        <f>E26+E28+E30</f>
        <v>1</v>
      </c>
      <c r="F24" s="197">
        <f aca="true" t="shared" si="13" ref="F24:T24">F26+F28+F30</f>
        <v>0</v>
      </c>
      <c r="G24" s="197">
        <f t="shared" si="13"/>
        <v>2</v>
      </c>
      <c r="H24" s="197">
        <f t="shared" si="13"/>
        <v>0</v>
      </c>
      <c r="I24" s="197">
        <f t="shared" si="13"/>
        <v>1</v>
      </c>
      <c r="J24" s="197">
        <f t="shared" si="13"/>
        <v>1</v>
      </c>
      <c r="K24" s="197">
        <f t="shared" si="13"/>
        <v>0</v>
      </c>
      <c r="L24" s="197">
        <f t="shared" si="13"/>
        <v>0</v>
      </c>
      <c r="M24" s="197">
        <f t="shared" si="13"/>
        <v>0</v>
      </c>
      <c r="N24" s="197">
        <f t="shared" si="13"/>
        <v>0</v>
      </c>
      <c r="O24" s="197">
        <f t="shared" si="13"/>
        <v>2</v>
      </c>
      <c r="P24" s="197">
        <f t="shared" si="13"/>
        <v>0</v>
      </c>
      <c r="Q24" s="197">
        <f t="shared" si="13"/>
        <v>1</v>
      </c>
      <c r="R24" s="197">
        <f t="shared" si="13"/>
        <v>1</v>
      </c>
      <c r="S24" s="197">
        <f t="shared" si="13"/>
        <v>0</v>
      </c>
      <c r="T24" s="197">
        <f t="shared" si="13"/>
        <v>1</v>
      </c>
      <c r="U24" s="383">
        <f>U26+U28+U30</f>
        <v>2</v>
      </c>
      <c r="V24" s="193">
        <f t="shared" si="3"/>
        <v>12</v>
      </c>
      <c r="W24" s="314"/>
      <c r="X24" s="197">
        <f>X26+X28+X30</f>
        <v>1</v>
      </c>
      <c r="Y24" s="197">
        <f aca="true" t="shared" si="14" ref="Y24:AJ24">Y26+Y28+Y30</f>
        <v>1</v>
      </c>
      <c r="Z24" s="197">
        <f t="shared" si="14"/>
        <v>2</v>
      </c>
      <c r="AA24" s="197">
        <f t="shared" si="14"/>
        <v>1</v>
      </c>
      <c r="AB24" s="197">
        <f t="shared" si="14"/>
        <v>2</v>
      </c>
      <c r="AC24" s="197">
        <f t="shared" si="14"/>
        <v>2</v>
      </c>
      <c r="AD24" s="197">
        <f t="shared" si="14"/>
        <v>0</v>
      </c>
      <c r="AE24" s="197">
        <f t="shared" si="14"/>
        <v>0</v>
      </c>
      <c r="AF24" s="197">
        <f t="shared" si="14"/>
        <v>0</v>
      </c>
      <c r="AG24" s="197">
        <f t="shared" si="14"/>
        <v>0</v>
      </c>
      <c r="AH24" s="197">
        <f t="shared" si="14"/>
        <v>0</v>
      </c>
      <c r="AI24" s="197">
        <f t="shared" si="14"/>
        <v>0</v>
      </c>
      <c r="AJ24" s="197">
        <f t="shared" si="14"/>
        <v>0</v>
      </c>
      <c r="AK24" s="383">
        <f>AK26+AK28+AK30</f>
        <v>1</v>
      </c>
      <c r="AL24" s="197">
        <v>0</v>
      </c>
      <c r="AM24" s="197"/>
      <c r="AN24" s="197"/>
      <c r="AO24" s="197"/>
      <c r="AP24" s="197"/>
      <c r="AQ24" s="197"/>
      <c r="AR24" s="197"/>
      <c r="AS24" s="197"/>
      <c r="AT24" s="233"/>
      <c r="AU24" s="233"/>
      <c r="AV24" s="193">
        <f t="shared" si="5"/>
        <v>10</v>
      </c>
      <c r="AW24" s="200">
        <f t="shared" si="6"/>
        <v>22</v>
      </c>
      <c r="AX24" s="220"/>
      <c r="AY24" s="220"/>
      <c r="AZ24" s="220"/>
      <c r="BA24" s="220"/>
      <c r="BB24" s="220"/>
      <c r="BC24" s="220"/>
      <c r="BD24" s="220"/>
      <c r="BE24" s="200"/>
      <c r="BF24" s="221"/>
    </row>
    <row r="25" spans="1:58" ht="20.25" thickBot="1" thickTop="1">
      <c r="A25" s="556"/>
      <c r="B25" s="471" t="s">
        <v>230</v>
      </c>
      <c r="C25" s="505" t="s">
        <v>231</v>
      </c>
      <c r="D25" s="143" t="s">
        <v>18</v>
      </c>
      <c r="E25" s="194">
        <v>2</v>
      </c>
      <c r="F25" s="194">
        <v>4</v>
      </c>
      <c r="G25" s="194">
        <v>2</v>
      </c>
      <c r="H25" s="194">
        <v>4</v>
      </c>
      <c r="I25" s="194">
        <v>2</v>
      </c>
      <c r="J25" s="194">
        <v>2</v>
      </c>
      <c r="K25" s="339"/>
      <c r="L25" s="339"/>
      <c r="M25" s="339"/>
      <c r="N25" s="339"/>
      <c r="O25" s="194">
        <v>2</v>
      </c>
      <c r="P25" s="194">
        <v>4</v>
      </c>
      <c r="Q25" s="194">
        <v>2</v>
      </c>
      <c r="R25" s="194">
        <v>2</v>
      </c>
      <c r="S25" s="194">
        <v>4</v>
      </c>
      <c r="T25" s="194"/>
      <c r="U25" s="194">
        <v>2</v>
      </c>
      <c r="V25" s="193">
        <f t="shared" si="3"/>
        <v>32</v>
      </c>
      <c r="W25" s="380"/>
      <c r="X25" s="192">
        <v>0</v>
      </c>
      <c r="Y25" s="192"/>
      <c r="Z25" s="192"/>
      <c r="AA25" s="196"/>
      <c r="AB25" s="196"/>
      <c r="AC25" s="196"/>
      <c r="AD25" s="196"/>
      <c r="AE25" s="338"/>
      <c r="AF25" s="338"/>
      <c r="AG25" s="338"/>
      <c r="AH25" s="219"/>
      <c r="AI25" s="219"/>
      <c r="AJ25" s="219"/>
      <c r="AK25" s="398"/>
      <c r="AL25" s="305">
        <v>0</v>
      </c>
      <c r="AM25" s="305"/>
      <c r="AN25" s="305"/>
      <c r="AO25" s="305"/>
      <c r="AP25" s="309"/>
      <c r="AQ25" s="309"/>
      <c r="AR25" s="309"/>
      <c r="AS25" s="309"/>
      <c r="AT25" s="233"/>
      <c r="AU25" s="233"/>
      <c r="AV25" s="193">
        <f t="shared" si="5"/>
        <v>0</v>
      </c>
      <c r="AW25" s="200">
        <f t="shared" si="6"/>
        <v>32</v>
      </c>
      <c r="AX25" s="220"/>
      <c r="AY25" s="220"/>
      <c r="AZ25" s="220"/>
      <c r="BA25" s="220"/>
      <c r="BB25" s="220"/>
      <c r="BC25" s="220"/>
      <c r="BD25" s="220"/>
      <c r="BE25" s="200"/>
      <c r="BF25" s="221"/>
    </row>
    <row r="26" spans="1:58" ht="19.5" thickBot="1">
      <c r="A26" s="556"/>
      <c r="B26" s="472"/>
      <c r="C26" s="506"/>
      <c r="D26" s="143" t="s">
        <v>19</v>
      </c>
      <c r="E26" s="194">
        <v>0</v>
      </c>
      <c r="F26" s="194"/>
      <c r="G26" s="194">
        <v>1</v>
      </c>
      <c r="H26" s="194"/>
      <c r="I26" s="194"/>
      <c r="J26" s="194">
        <v>1</v>
      </c>
      <c r="K26" s="339"/>
      <c r="L26" s="339"/>
      <c r="M26" s="339"/>
      <c r="N26" s="339"/>
      <c r="O26" s="194"/>
      <c r="P26" s="194"/>
      <c r="Q26" s="194"/>
      <c r="R26" s="194">
        <v>1</v>
      </c>
      <c r="S26" s="194"/>
      <c r="T26" s="194"/>
      <c r="U26" s="194">
        <v>1</v>
      </c>
      <c r="V26" s="193">
        <f t="shared" si="3"/>
        <v>4</v>
      </c>
      <c r="W26" s="380"/>
      <c r="X26" s="192">
        <v>0</v>
      </c>
      <c r="Y26" s="192"/>
      <c r="Z26" s="192"/>
      <c r="AA26" s="196"/>
      <c r="AB26" s="196"/>
      <c r="AC26" s="196"/>
      <c r="AD26" s="196"/>
      <c r="AE26" s="338"/>
      <c r="AF26" s="338"/>
      <c r="AG26" s="338"/>
      <c r="AH26" s="219"/>
      <c r="AI26" s="219"/>
      <c r="AJ26" s="219"/>
      <c r="AK26" s="398"/>
      <c r="AL26" s="305">
        <v>0</v>
      </c>
      <c r="AM26" s="305"/>
      <c r="AN26" s="305"/>
      <c r="AO26" s="305"/>
      <c r="AP26" s="309"/>
      <c r="AQ26" s="309"/>
      <c r="AR26" s="309"/>
      <c r="AS26" s="309"/>
      <c r="AT26" s="233"/>
      <c r="AU26" s="233"/>
      <c r="AV26" s="193">
        <f t="shared" si="5"/>
        <v>0</v>
      </c>
      <c r="AW26" s="200">
        <f t="shared" si="6"/>
        <v>4</v>
      </c>
      <c r="AX26" s="220"/>
      <c r="AY26" s="220"/>
      <c r="AZ26" s="220"/>
      <c r="BA26" s="220"/>
      <c r="BB26" s="220"/>
      <c r="BC26" s="220"/>
      <c r="BD26" s="220"/>
      <c r="BE26" s="200"/>
      <c r="BF26" s="221"/>
    </row>
    <row r="27" spans="1:58" ht="20.25" thickBot="1" thickTop="1">
      <c r="A27" s="556"/>
      <c r="B27" s="471" t="s">
        <v>152</v>
      </c>
      <c r="C27" s="505" t="s">
        <v>245</v>
      </c>
      <c r="D27" s="143" t="s">
        <v>18</v>
      </c>
      <c r="E27" s="194">
        <v>4</v>
      </c>
      <c r="F27" s="194">
        <v>4</v>
      </c>
      <c r="G27" s="194">
        <v>6</v>
      </c>
      <c r="H27" s="194">
        <v>4</v>
      </c>
      <c r="I27" s="194">
        <v>6</v>
      </c>
      <c r="J27" s="194">
        <v>4</v>
      </c>
      <c r="K27" s="339"/>
      <c r="L27" s="339"/>
      <c r="M27" s="339"/>
      <c r="N27" s="339"/>
      <c r="O27" s="194">
        <v>6</v>
      </c>
      <c r="P27" s="194">
        <v>4</v>
      </c>
      <c r="Q27" s="194">
        <v>4</v>
      </c>
      <c r="R27" s="194">
        <v>6</v>
      </c>
      <c r="S27" s="194">
        <v>4</v>
      </c>
      <c r="T27" s="194">
        <v>4</v>
      </c>
      <c r="U27" s="194">
        <v>4</v>
      </c>
      <c r="V27" s="193">
        <f t="shared" si="3"/>
        <v>60</v>
      </c>
      <c r="W27" s="380"/>
      <c r="X27" s="192">
        <v>0</v>
      </c>
      <c r="Y27" s="192"/>
      <c r="Z27" s="192"/>
      <c r="AA27" s="196"/>
      <c r="AB27" s="196"/>
      <c r="AC27" s="196"/>
      <c r="AD27" s="196"/>
      <c r="AE27" s="338"/>
      <c r="AF27" s="338"/>
      <c r="AG27" s="338"/>
      <c r="AH27" s="219"/>
      <c r="AI27" s="219"/>
      <c r="AJ27" s="219"/>
      <c r="AK27" s="398"/>
      <c r="AL27" s="305">
        <v>0</v>
      </c>
      <c r="AM27" s="305"/>
      <c r="AN27" s="305"/>
      <c r="AO27" s="305"/>
      <c r="AP27" s="309"/>
      <c r="AQ27" s="309"/>
      <c r="AR27" s="309"/>
      <c r="AS27" s="309"/>
      <c r="AT27" s="233"/>
      <c r="AU27" s="233"/>
      <c r="AV27" s="193">
        <f t="shared" si="5"/>
        <v>0</v>
      </c>
      <c r="AW27" s="200">
        <f t="shared" si="6"/>
        <v>60</v>
      </c>
      <c r="AX27" s="220"/>
      <c r="AY27" s="220"/>
      <c r="AZ27" s="220"/>
      <c r="BA27" s="220"/>
      <c r="BB27" s="220"/>
      <c r="BC27" s="220"/>
      <c r="BD27" s="220"/>
      <c r="BE27" s="200"/>
      <c r="BF27" s="221"/>
    </row>
    <row r="28" spans="1:58" ht="19.5" thickBot="1">
      <c r="A28" s="556"/>
      <c r="B28" s="472"/>
      <c r="C28" s="506"/>
      <c r="D28" s="143" t="s">
        <v>19</v>
      </c>
      <c r="E28" s="194">
        <v>1</v>
      </c>
      <c r="F28" s="194"/>
      <c r="G28" s="194">
        <v>1</v>
      </c>
      <c r="H28" s="194"/>
      <c r="I28" s="194">
        <v>1</v>
      </c>
      <c r="J28" s="194"/>
      <c r="K28" s="339"/>
      <c r="L28" s="339"/>
      <c r="M28" s="339"/>
      <c r="N28" s="339"/>
      <c r="O28" s="194">
        <v>2</v>
      </c>
      <c r="P28" s="194"/>
      <c r="Q28" s="194">
        <v>1</v>
      </c>
      <c r="R28" s="194"/>
      <c r="S28" s="194"/>
      <c r="T28" s="194">
        <v>1</v>
      </c>
      <c r="U28" s="194">
        <v>1</v>
      </c>
      <c r="V28" s="193">
        <f t="shared" si="3"/>
        <v>8</v>
      </c>
      <c r="W28" s="380"/>
      <c r="X28" s="192">
        <v>0</v>
      </c>
      <c r="Y28" s="192"/>
      <c r="Z28" s="192"/>
      <c r="AA28" s="196"/>
      <c r="AB28" s="196"/>
      <c r="AC28" s="196"/>
      <c r="AD28" s="196"/>
      <c r="AE28" s="338"/>
      <c r="AF28" s="338"/>
      <c r="AG28" s="338"/>
      <c r="AH28" s="219"/>
      <c r="AI28" s="219"/>
      <c r="AJ28" s="219"/>
      <c r="AK28" s="398"/>
      <c r="AL28" s="305">
        <v>0</v>
      </c>
      <c r="AM28" s="305"/>
      <c r="AN28" s="305"/>
      <c r="AO28" s="305"/>
      <c r="AP28" s="309"/>
      <c r="AQ28" s="309"/>
      <c r="AR28" s="309"/>
      <c r="AS28" s="309"/>
      <c r="AT28" s="233"/>
      <c r="AU28" s="233"/>
      <c r="AV28" s="193">
        <f t="shared" si="5"/>
        <v>0</v>
      </c>
      <c r="AW28" s="200">
        <f t="shared" si="6"/>
        <v>8</v>
      </c>
      <c r="AX28" s="220"/>
      <c r="AY28" s="220"/>
      <c r="AZ28" s="220"/>
      <c r="BA28" s="220"/>
      <c r="BB28" s="220"/>
      <c r="BC28" s="220"/>
      <c r="BD28" s="220"/>
      <c r="BE28" s="200"/>
      <c r="BF28" s="221"/>
    </row>
    <row r="29" spans="1:58" ht="20.25" thickBot="1" thickTop="1">
      <c r="A29" s="556"/>
      <c r="B29" s="471" t="s">
        <v>232</v>
      </c>
      <c r="C29" s="505" t="s">
        <v>233</v>
      </c>
      <c r="D29" s="143" t="s">
        <v>18</v>
      </c>
      <c r="E29" s="194">
        <v>0</v>
      </c>
      <c r="F29" s="194"/>
      <c r="G29" s="194"/>
      <c r="H29" s="194"/>
      <c r="I29" s="194"/>
      <c r="J29" s="194"/>
      <c r="K29" s="339"/>
      <c r="L29" s="339"/>
      <c r="M29" s="339"/>
      <c r="N29" s="339"/>
      <c r="O29" s="194"/>
      <c r="P29" s="194"/>
      <c r="Q29" s="194"/>
      <c r="R29" s="194"/>
      <c r="S29" s="194"/>
      <c r="T29" s="194"/>
      <c r="U29" s="389"/>
      <c r="V29" s="193">
        <f t="shared" si="3"/>
        <v>0</v>
      </c>
      <c r="W29" s="380"/>
      <c r="X29" s="192">
        <v>6</v>
      </c>
      <c r="Y29" s="192">
        <v>4</v>
      </c>
      <c r="Z29" s="192">
        <v>6</v>
      </c>
      <c r="AA29" s="196">
        <v>4</v>
      </c>
      <c r="AB29" s="196">
        <v>6</v>
      </c>
      <c r="AC29" s="196">
        <v>4</v>
      </c>
      <c r="AD29" s="196">
        <v>6</v>
      </c>
      <c r="AE29" s="338"/>
      <c r="AF29" s="338"/>
      <c r="AG29" s="338"/>
      <c r="AH29" s="219"/>
      <c r="AI29" s="219"/>
      <c r="AJ29" s="219"/>
      <c r="AK29" s="195">
        <v>6</v>
      </c>
      <c r="AL29" s="305">
        <v>0</v>
      </c>
      <c r="AM29" s="305"/>
      <c r="AN29" s="305"/>
      <c r="AO29" s="305"/>
      <c r="AP29" s="309"/>
      <c r="AQ29" s="309"/>
      <c r="AR29" s="309"/>
      <c r="AS29" s="309"/>
      <c r="AT29" s="233"/>
      <c r="AU29" s="233"/>
      <c r="AV29" s="193">
        <f t="shared" si="5"/>
        <v>42</v>
      </c>
      <c r="AW29" s="200">
        <f t="shared" si="6"/>
        <v>42</v>
      </c>
      <c r="AX29" s="220"/>
      <c r="AY29" s="220"/>
      <c r="AZ29" s="220"/>
      <c r="BA29" s="220"/>
      <c r="BB29" s="220"/>
      <c r="BC29" s="220"/>
      <c r="BD29" s="220"/>
      <c r="BE29" s="200"/>
      <c r="BF29" s="221"/>
    </row>
    <row r="30" spans="1:58" ht="19.5" thickBot="1">
      <c r="A30" s="556"/>
      <c r="B30" s="472"/>
      <c r="C30" s="506"/>
      <c r="D30" s="143" t="s">
        <v>19</v>
      </c>
      <c r="E30" s="194">
        <v>0</v>
      </c>
      <c r="F30" s="194"/>
      <c r="G30" s="194"/>
      <c r="H30" s="194"/>
      <c r="I30" s="194"/>
      <c r="J30" s="194"/>
      <c r="K30" s="339"/>
      <c r="L30" s="339"/>
      <c r="M30" s="339"/>
      <c r="N30" s="339"/>
      <c r="O30" s="194"/>
      <c r="P30" s="194"/>
      <c r="Q30" s="194"/>
      <c r="R30" s="194"/>
      <c r="S30" s="194"/>
      <c r="T30" s="194"/>
      <c r="U30" s="389"/>
      <c r="V30" s="193">
        <f t="shared" si="3"/>
        <v>0</v>
      </c>
      <c r="W30" s="380"/>
      <c r="X30" s="192">
        <v>1</v>
      </c>
      <c r="Y30" s="192">
        <v>1</v>
      </c>
      <c r="Z30" s="192">
        <v>2</v>
      </c>
      <c r="AA30" s="196">
        <v>1</v>
      </c>
      <c r="AB30" s="196">
        <v>2</v>
      </c>
      <c r="AC30" s="196">
        <v>2</v>
      </c>
      <c r="AD30" s="196"/>
      <c r="AE30" s="338"/>
      <c r="AF30" s="338"/>
      <c r="AG30" s="338"/>
      <c r="AH30" s="219"/>
      <c r="AI30" s="219"/>
      <c r="AJ30" s="219"/>
      <c r="AK30" s="195">
        <v>1</v>
      </c>
      <c r="AL30" s="305">
        <v>0</v>
      </c>
      <c r="AM30" s="305"/>
      <c r="AN30" s="305"/>
      <c r="AO30" s="305"/>
      <c r="AP30" s="309"/>
      <c r="AQ30" s="309"/>
      <c r="AR30" s="309"/>
      <c r="AS30" s="309"/>
      <c r="AT30" s="233"/>
      <c r="AU30" s="233"/>
      <c r="AV30" s="193">
        <f t="shared" si="5"/>
        <v>10</v>
      </c>
      <c r="AW30" s="200">
        <f t="shared" si="6"/>
        <v>10</v>
      </c>
      <c r="AX30" s="220"/>
      <c r="AY30" s="220"/>
      <c r="AZ30" s="220"/>
      <c r="BA30" s="220"/>
      <c r="BB30" s="220"/>
      <c r="BC30" s="220"/>
      <c r="BD30" s="220"/>
      <c r="BE30" s="200"/>
      <c r="BF30" s="221"/>
    </row>
    <row r="31" spans="1:58" ht="20.25" thickBot="1" thickTop="1">
      <c r="A31" s="556"/>
      <c r="B31" s="500" t="s">
        <v>153</v>
      </c>
      <c r="C31" s="585" t="s">
        <v>56</v>
      </c>
      <c r="D31" s="203" t="s">
        <v>18</v>
      </c>
      <c r="E31" s="204">
        <f>E33+E38</f>
        <v>20</v>
      </c>
      <c r="F31" s="204">
        <f aca="true" t="shared" si="15" ref="F31:T31">F33+F38</f>
        <v>18</v>
      </c>
      <c r="G31" s="204">
        <f t="shared" si="15"/>
        <v>18</v>
      </c>
      <c r="H31" s="204">
        <f t="shared" si="15"/>
        <v>18</v>
      </c>
      <c r="I31" s="204">
        <f t="shared" si="15"/>
        <v>18</v>
      </c>
      <c r="J31" s="204">
        <f t="shared" si="15"/>
        <v>20</v>
      </c>
      <c r="K31" s="204">
        <f t="shared" si="15"/>
        <v>36</v>
      </c>
      <c r="L31" s="204">
        <f t="shared" si="15"/>
        <v>36</v>
      </c>
      <c r="M31" s="204">
        <f t="shared" si="15"/>
        <v>36</v>
      </c>
      <c r="N31" s="204">
        <f t="shared" si="15"/>
        <v>36</v>
      </c>
      <c r="O31" s="204">
        <f t="shared" si="15"/>
        <v>20</v>
      </c>
      <c r="P31" s="204">
        <f t="shared" si="15"/>
        <v>22</v>
      </c>
      <c r="Q31" s="204">
        <f t="shared" si="15"/>
        <v>22</v>
      </c>
      <c r="R31" s="204">
        <f t="shared" si="15"/>
        <v>22</v>
      </c>
      <c r="S31" s="204">
        <f t="shared" si="15"/>
        <v>18</v>
      </c>
      <c r="T31" s="384">
        <f t="shared" si="15"/>
        <v>24</v>
      </c>
      <c r="U31" s="384">
        <f>U33+U38</f>
        <v>24</v>
      </c>
      <c r="V31" s="193">
        <f>SUM(E31:U31)</f>
        <v>408</v>
      </c>
      <c r="W31" s="380"/>
      <c r="X31" s="225">
        <f>X33+X38</f>
        <v>20</v>
      </c>
      <c r="Y31" s="225">
        <f aca="true" t="shared" si="16" ref="Y31:AJ31">Y33+Y38</f>
        <v>22</v>
      </c>
      <c r="Z31" s="225">
        <f t="shared" si="16"/>
        <v>20</v>
      </c>
      <c r="AA31" s="225">
        <f t="shared" si="16"/>
        <v>22</v>
      </c>
      <c r="AB31" s="225">
        <f t="shared" si="16"/>
        <v>20</v>
      </c>
      <c r="AC31" s="225">
        <f t="shared" si="16"/>
        <v>22</v>
      </c>
      <c r="AD31" s="225">
        <f t="shared" si="16"/>
        <v>20</v>
      </c>
      <c r="AE31" s="225">
        <f t="shared" si="16"/>
        <v>36</v>
      </c>
      <c r="AF31" s="225">
        <f t="shared" si="16"/>
        <v>36</v>
      </c>
      <c r="AG31" s="225">
        <f t="shared" si="16"/>
        <v>36</v>
      </c>
      <c r="AH31" s="225">
        <f t="shared" si="16"/>
        <v>36</v>
      </c>
      <c r="AI31" s="225">
        <f t="shared" si="16"/>
        <v>36</v>
      </c>
      <c r="AJ31" s="392">
        <f t="shared" si="16"/>
        <v>36</v>
      </c>
      <c r="AK31" s="392">
        <f>AK33+AK38</f>
        <v>28</v>
      </c>
      <c r="AL31" s="226">
        <v>0</v>
      </c>
      <c r="AM31" s="226"/>
      <c r="AN31" s="226"/>
      <c r="AO31" s="226"/>
      <c r="AP31" s="226"/>
      <c r="AQ31" s="226"/>
      <c r="AR31" s="226"/>
      <c r="AS31" s="226"/>
      <c r="AT31" s="233"/>
      <c r="AU31" s="233"/>
      <c r="AV31" s="193">
        <f t="shared" si="5"/>
        <v>390</v>
      </c>
      <c r="AW31" s="200">
        <f t="shared" si="6"/>
        <v>798</v>
      </c>
      <c r="AX31" s="220"/>
      <c r="AY31" s="220"/>
      <c r="AZ31" s="220"/>
      <c r="BA31" s="220"/>
      <c r="BB31" s="220"/>
      <c r="BC31" s="220"/>
      <c r="BD31" s="220"/>
      <c r="BE31" s="200"/>
      <c r="BF31" s="221"/>
    </row>
    <row r="32" spans="1:58" ht="19.5" thickBot="1">
      <c r="A32" s="556"/>
      <c r="B32" s="440"/>
      <c r="C32" s="586"/>
      <c r="D32" s="203" t="s">
        <v>19</v>
      </c>
      <c r="E32" s="204">
        <f>E34+E39</f>
        <v>2</v>
      </c>
      <c r="F32" s="204">
        <f aca="true" t="shared" si="17" ref="F32:T32">F34+F39</f>
        <v>3</v>
      </c>
      <c r="G32" s="204">
        <f t="shared" si="17"/>
        <v>2</v>
      </c>
      <c r="H32" s="204">
        <f t="shared" si="17"/>
        <v>3</v>
      </c>
      <c r="I32" s="204">
        <f t="shared" si="17"/>
        <v>2</v>
      </c>
      <c r="J32" s="204">
        <f t="shared" si="17"/>
        <v>3</v>
      </c>
      <c r="K32" s="204">
        <f t="shared" si="17"/>
        <v>0</v>
      </c>
      <c r="L32" s="204">
        <f t="shared" si="17"/>
        <v>0</v>
      </c>
      <c r="M32" s="204">
        <f t="shared" si="17"/>
        <v>0</v>
      </c>
      <c r="N32" s="204">
        <f t="shared" si="17"/>
        <v>0</v>
      </c>
      <c r="O32" s="204">
        <f t="shared" si="17"/>
        <v>1</v>
      </c>
      <c r="P32" s="204">
        <f t="shared" si="17"/>
        <v>1</v>
      </c>
      <c r="Q32" s="204">
        <f t="shared" si="17"/>
        <v>2</v>
      </c>
      <c r="R32" s="204">
        <f t="shared" si="17"/>
        <v>1</v>
      </c>
      <c r="S32" s="204">
        <f t="shared" si="17"/>
        <v>3</v>
      </c>
      <c r="T32" s="204">
        <f t="shared" si="17"/>
        <v>1</v>
      </c>
      <c r="U32" s="384">
        <f>U34+U39</f>
        <v>2</v>
      </c>
      <c r="V32" s="193">
        <f t="shared" si="3"/>
        <v>26</v>
      </c>
      <c r="W32" s="380"/>
      <c r="X32" s="225">
        <f>X34+X39</f>
        <v>3</v>
      </c>
      <c r="Y32" s="225">
        <f aca="true" t="shared" si="18" ref="Y32:AJ32">Y34+Y39</f>
        <v>3</v>
      </c>
      <c r="Z32" s="225">
        <f t="shared" si="18"/>
        <v>2</v>
      </c>
      <c r="AA32" s="225">
        <f t="shared" si="18"/>
        <v>3</v>
      </c>
      <c r="AB32" s="225">
        <f t="shared" si="18"/>
        <v>2</v>
      </c>
      <c r="AC32" s="225">
        <f t="shared" si="18"/>
        <v>2</v>
      </c>
      <c r="AD32" s="225">
        <f t="shared" si="18"/>
        <v>4</v>
      </c>
      <c r="AE32" s="225">
        <f t="shared" si="18"/>
        <v>0</v>
      </c>
      <c r="AF32" s="225">
        <f t="shared" si="18"/>
        <v>0</v>
      </c>
      <c r="AG32" s="225">
        <f t="shared" si="18"/>
        <v>0</v>
      </c>
      <c r="AH32" s="225">
        <f t="shared" si="18"/>
        <v>0</v>
      </c>
      <c r="AI32" s="225">
        <f t="shared" si="18"/>
        <v>0</v>
      </c>
      <c r="AJ32" s="225">
        <f t="shared" si="18"/>
        <v>0</v>
      </c>
      <c r="AK32" s="392">
        <f>AK34+AK39</f>
        <v>1</v>
      </c>
      <c r="AL32" s="226">
        <v>0</v>
      </c>
      <c r="AM32" s="226"/>
      <c r="AN32" s="226"/>
      <c r="AO32" s="226"/>
      <c r="AP32" s="226"/>
      <c r="AQ32" s="226"/>
      <c r="AR32" s="226"/>
      <c r="AS32" s="226"/>
      <c r="AT32" s="233"/>
      <c r="AU32" s="233"/>
      <c r="AV32" s="193">
        <f>SUM(X32:AU32)</f>
        <v>20</v>
      </c>
      <c r="AW32" s="200">
        <f>AV32+V32</f>
        <v>46</v>
      </c>
      <c r="AX32" s="220"/>
      <c r="AY32" s="220"/>
      <c r="AZ32" s="220"/>
      <c r="BA32" s="220"/>
      <c r="BB32" s="220"/>
      <c r="BC32" s="220"/>
      <c r="BD32" s="220"/>
      <c r="BE32" s="200"/>
      <c r="BF32" s="221"/>
    </row>
    <row r="33" spans="1:88" s="210" customFormat="1" ht="20.25" thickBot="1" thickTop="1">
      <c r="A33" s="556"/>
      <c r="B33" s="583" t="s">
        <v>77</v>
      </c>
      <c r="C33" s="577" t="s">
        <v>220</v>
      </c>
      <c r="D33" s="153" t="s">
        <v>18</v>
      </c>
      <c r="E33" s="207">
        <f>E35+E37</f>
        <v>12</v>
      </c>
      <c r="F33" s="207">
        <f aca="true" t="shared" si="19" ref="F33:T33">F35+F37</f>
        <v>12</v>
      </c>
      <c r="G33" s="207">
        <f t="shared" si="19"/>
        <v>12</v>
      </c>
      <c r="H33" s="207">
        <f t="shared" si="19"/>
        <v>12</v>
      </c>
      <c r="I33" s="207">
        <f t="shared" si="19"/>
        <v>12</v>
      </c>
      <c r="J33" s="207">
        <f t="shared" si="19"/>
        <v>14</v>
      </c>
      <c r="K33" s="207">
        <f t="shared" si="19"/>
        <v>0</v>
      </c>
      <c r="L33" s="207">
        <f t="shared" si="19"/>
        <v>0</v>
      </c>
      <c r="M33" s="207">
        <f t="shared" si="19"/>
        <v>0</v>
      </c>
      <c r="N33" s="207">
        <f t="shared" si="19"/>
        <v>0</v>
      </c>
      <c r="O33" s="207">
        <f t="shared" si="19"/>
        <v>14</v>
      </c>
      <c r="P33" s="207">
        <f t="shared" si="19"/>
        <v>14</v>
      </c>
      <c r="Q33" s="207">
        <f t="shared" si="19"/>
        <v>14</v>
      </c>
      <c r="R33" s="207">
        <f t="shared" si="19"/>
        <v>14</v>
      </c>
      <c r="S33" s="207">
        <f t="shared" si="19"/>
        <v>12</v>
      </c>
      <c r="T33" s="385">
        <f t="shared" si="19"/>
        <v>18</v>
      </c>
      <c r="U33" s="385">
        <f>U35+U37</f>
        <v>18</v>
      </c>
      <c r="V33" s="193">
        <f t="shared" si="3"/>
        <v>178</v>
      </c>
      <c r="W33" s="380"/>
      <c r="X33" s="208">
        <f>X35+X37</f>
        <v>0</v>
      </c>
      <c r="Y33" s="208">
        <f aca="true" t="shared" si="20" ref="Y33:AJ33">Y35+Y37</f>
        <v>0</v>
      </c>
      <c r="Z33" s="208">
        <f t="shared" si="20"/>
        <v>0</v>
      </c>
      <c r="AA33" s="208">
        <f t="shared" si="20"/>
        <v>0</v>
      </c>
      <c r="AB33" s="208">
        <f t="shared" si="20"/>
        <v>0</v>
      </c>
      <c r="AC33" s="208">
        <f t="shared" si="20"/>
        <v>0</v>
      </c>
      <c r="AD33" s="208">
        <f t="shared" si="20"/>
        <v>0</v>
      </c>
      <c r="AE33" s="208">
        <f t="shared" si="20"/>
        <v>0</v>
      </c>
      <c r="AF33" s="208">
        <f t="shared" si="20"/>
        <v>0</v>
      </c>
      <c r="AG33" s="208">
        <f t="shared" si="20"/>
        <v>0</v>
      </c>
      <c r="AH33" s="208">
        <f t="shared" si="20"/>
        <v>0</v>
      </c>
      <c r="AI33" s="208">
        <f t="shared" si="20"/>
        <v>0</v>
      </c>
      <c r="AJ33" s="393">
        <f t="shared" si="20"/>
        <v>0</v>
      </c>
      <c r="AK33" s="393">
        <f>AK35+AK37</f>
        <v>0</v>
      </c>
      <c r="AL33" s="209">
        <v>0</v>
      </c>
      <c r="AM33" s="209"/>
      <c r="AN33" s="209"/>
      <c r="AO33" s="209"/>
      <c r="AP33" s="209"/>
      <c r="AQ33" s="209"/>
      <c r="AR33" s="209"/>
      <c r="AS33" s="209"/>
      <c r="AT33" s="233"/>
      <c r="AU33" s="233"/>
      <c r="AV33" s="193">
        <f t="shared" si="5"/>
        <v>0</v>
      </c>
      <c r="AW33" s="200">
        <f t="shared" si="6"/>
        <v>178</v>
      </c>
      <c r="AX33" s="220"/>
      <c r="AY33" s="220"/>
      <c r="AZ33" s="220"/>
      <c r="BA33" s="220"/>
      <c r="BB33" s="220"/>
      <c r="BC33" s="220"/>
      <c r="BD33" s="220"/>
      <c r="BE33" s="200"/>
      <c r="BF33" s="221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</row>
    <row r="34" spans="1:88" s="210" customFormat="1" ht="19.5" thickBot="1">
      <c r="A34" s="556"/>
      <c r="B34" s="584"/>
      <c r="C34" s="578"/>
      <c r="D34" s="154" t="s">
        <v>19</v>
      </c>
      <c r="E34" s="207">
        <f>E36</f>
        <v>2</v>
      </c>
      <c r="F34" s="207">
        <f aca="true" t="shared" si="21" ref="F34:T34">F36</f>
        <v>2</v>
      </c>
      <c r="G34" s="207">
        <f t="shared" si="21"/>
        <v>2</v>
      </c>
      <c r="H34" s="207">
        <f t="shared" si="21"/>
        <v>2</v>
      </c>
      <c r="I34" s="207">
        <f t="shared" si="21"/>
        <v>2</v>
      </c>
      <c r="J34" s="207">
        <f t="shared" si="21"/>
        <v>2</v>
      </c>
      <c r="K34" s="207">
        <f t="shared" si="21"/>
        <v>0</v>
      </c>
      <c r="L34" s="207">
        <f t="shared" si="21"/>
        <v>0</v>
      </c>
      <c r="M34" s="207">
        <f t="shared" si="21"/>
        <v>0</v>
      </c>
      <c r="N34" s="207">
        <f t="shared" si="21"/>
        <v>0</v>
      </c>
      <c r="O34" s="207">
        <f t="shared" si="21"/>
        <v>1</v>
      </c>
      <c r="P34" s="207">
        <f t="shared" si="21"/>
        <v>1</v>
      </c>
      <c r="Q34" s="207">
        <f t="shared" si="21"/>
        <v>1</v>
      </c>
      <c r="R34" s="207">
        <f t="shared" si="21"/>
        <v>1</v>
      </c>
      <c r="S34" s="207">
        <f t="shared" si="21"/>
        <v>1</v>
      </c>
      <c r="T34" s="207">
        <f t="shared" si="21"/>
        <v>1</v>
      </c>
      <c r="U34" s="385">
        <f>U36</f>
        <v>2</v>
      </c>
      <c r="V34" s="193">
        <f t="shared" si="3"/>
        <v>20</v>
      </c>
      <c r="W34" s="380"/>
      <c r="X34" s="208">
        <f>X36</f>
        <v>0</v>
      </c>
      <c r="Y34" s="208">
        <f aca="true" t="shared" si="22" ref="Y34:AJ34">Y36</f>
        <v>0</v>
      </c>
      <c r="Z34" s="208">
        <f t="shared" si="22"/>
        <v>0</v>
      </c>
      <c r="AA34" s="208">
        <f t="shared" si="22"/>
        <v>0</v>
      </c>
      <c r="AB34" s="208">
        <f t="shared" si="22"/>
        <v>0</v>
      </c>
      <c r="AC34" s="208">
        <f t="shared" si="22"/>
        <v>0</v>
      </c>
      <c r="AD34" s="208">
        <f t="shared" si="22"/>
        <v>0</v>
      </c>
      <c r="AE34" s="208">
        <f t="shared" si="22"/>
        <v>0</v>
      </c>
      <c r="AF34" s="208">
        <f t="shared" si="22"/>
        <v>0</v>
      </c>
      <c r="AG34" s="208">
        <f t="shared" si="22"/>
        <v>0</v>
      </c>
      <c r="AH34" s="208">
        <f t="shared" si="22"/>
        <v>0</v>
      </c>
      <c r="AI34" s="208">
        <f t="shared" si="22"/>
        <v>0</v>
      </c>
      <c r="AJ34" s="208">
        <f t="shared" si="22"/>
        <v>0</v>
      </c>
      <c r="AK34" s="393">
        <f>AK36</f>
        <v>0</v>
      </c>
      <c r="AL34" s="209">
        <v>0</v>
      </c>
      <c r="AM34" s="209"/>
      <c r="AN34" s="209"/>
      <c r="AO34" s="209"/>
      <c r="AP34" s="209"/>
      <c r="AQ34" s="209"/>
      <c r="AR34" s="209"/>
      <c r="AS34" s="209"/>
      <c r="AT34" s="233"/>
      <c r="AU34" s="233"/>
      <c r="AV34" s="193">
        <f t="shared" si="5"/>
        <v>0</v>
      </c>
      <c r="AW34" s="200">
        <f t="shared" si="6"/>
        <v>20</v>
      </c>
      <c r="AX34" s="220"/>
      <c r="AY34" s="220"/>
      <c r="AZ34" s="220"/>
      <c r="BA34" s="220"/>
      <c r="BB34" s="220"/>
      <c r="BC34" s="220"/>
      <c r="BD34" s="220"/>
      <c r="BE34" s="200"/>
      <c r="BF34" s="221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</row>
    <row r="35" spans="1:88" s="213" customFormat="1" ht="20.25" thickBot="1" thickTop="1">
      <c r="A35" s="556"/>
      <c r="B35" s="525" t="s">
        <v>234</v>
      </c>
      <c r="C35" s="575" t="s">
        <v>223</v>
      </c>
      <c r="D35" s="254" t="s">
        <v>18</v>
      </c>
      <c r="E35" s="199">
        <v>12</v>
      </c>
      <c r="F35" s="199">
        <v>12</v>
      </c>
      <c r="G35" s="199">
        <v>12</v>
      </c>
      <c r="H35" s="199">
        <v>12</v>
      </c>
      <c r="I35" s="199">
        <v>12</v>
      </c>
      <c r="J35" s="312">
        <v>14</v>
      </c>
      <c r="K35" s="339"/>
      <c r="L35" s="339"/>
      <c r="M35" s="339"/>
      <c r="N35" s="339"/>
      <c r="O35" s="199">
        <v>14</v>
      </c>
      <c r="P35" s="199">
        <v>14</v>
      </c>
      <c r="Q35" s="199">
        <v>14</v>
      </c>
      <c r="R35" s="312">
        <v>14</v>
      </c>
      <c r="S35" s="312">
        <v>12</v>
      </c>
      <c r="T35" s="312">
        <v>12</v>
      </c>
      <c r="U35" s="312">
        <v>12</v>
      </c>
      <c r="V35" s="193">
        <f t="shared" si="3"/>
        <v>166</v>
      </c>
      <c r="W35" s="380"/>
      <c r="X35" s="211">
        <v>0</v>
      </c>
      <c r="Y35" s="211"/>
      <c r="Z35" s="211"/>
      <c r="AA35" s="212"/>
      <c r="AB35" s="315"/>
      <c r="AC35" s="315"/>
      <c r="AD35" s="212"/>
      <c r="AE35" s="338"/>
      <c r="AF35" s="338"/>
      <c r="AG35" s="338"/>
      <c r="AH35" s="219"/>
      <c r="AI35" s="219"/>
      <c r="AJ35" s="219"/>
      <c r="AK35" s="398"/>
      <c r="AL35" s="305">
        <v>0</v>
      </c>
      <c r="AM35" s="305"/>
      <c r="AN35" s="305"/>
      <c r="AO35" s="305"/>
      <c r="AP35" s="309"/>
      <c r="AQ35" s="309"/>
      <c r="AR35" s="309"/>
      <c r="AS35" s="309"/>
      <c r="AT35" s="233"/>
      <c r="AU35" s="233"/>
      <c r="AV35" s="193">
        <f t="shared" si="5"/>
        <v>0</v>
      </c>
      <c r="AW35" s="200">
        <f t="shared" si="6"/>
        <v>166</v>
      </c>
      <c r="AX35" s="220"/>
      <c r="AY35" s="220"/>
      <c r="AZ35" s="220"/>
      <c r="BA35" s="220"/>
      <c r="BB35" s="220"/>
      <c r="BC35" s="220"/>
      <c r="BD35" s="220"/>
      <c r="BE35" s="200"/>
      <c r="BF35" s="221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</row>
    <row r="36" spans="1:88" s="213" customFormat="1" ht="19.5" thickBot="1">
      <c r="A36" s="556"/>
      <c r="B36" s="568"/>
      <c r="C36" s="576"/>
      <c r="D36" s="155" t="s">
        <v>19</v>
      </c>
      <c r="E36" s="199">
        <v>2</v>
      </c>
      <c r="F36" s="199">
        <v>2</v>
      </c>
      <c r="G36" s="199">
        <v>2</v>
      </c>
      <c r="H36" s="199">
        <v>2</v>
      </c>
      <c r="I36" s="199">
        <v>2</v>
      </c>
      <c r="J36" s="312">
        <v>2</v>
      </c>
      <c r="K36" s="339"/>
      <c r="L36" s="339"/>
      <c r="M36" s="339"/>
      <c r="N36" s="339"/>
      <c r="O36" s="199">
        <v>1</v>
      </c>
      <c r="P36" s="199">
        <v>1</v>
      </c>
      <c r="Q36" s="199">
        <v>1</v>
      </c>
      <c r="R36" s="199">
        <v>1</v>
      </c>
      <c r="S36" s="312">
        <v>1</v>
      </c>
      <c r="T36" s="312">
        <v>1</v>
      </c>
      <c r="U36" s="312">
        <v>2</v>
      </c>
      <c r="V36" s="193">
        <f t="shared" si="3"/>
        <v>20</v>
      </c>
      <c r="W36" s="380"/>
      <c r="X36" s="211">
        <v>0</v>
      </c>
      <c r="Y36" s="211"/>
      <c r="Z36" s="211"/>
      <c r="AA36" s="212"/>
      <c r="AB36" s="315"/>
      <c r="AC36" s="315"/>
      <c r="AD36" s="212"/>
      <c r="AE36" s="338"/>
      <c r="AF36" s="338"/>
      <c r="AG36" s="338"/>
      <c r="AH36" s="219"/>
      <c r="AI36" s="219"/>
      <c r="AJ36" s="219"/>
      <c r="AK36" s="398"/>
      <c r="AL36" s="305">
        <v>0</v>
      </c>
      <c r="AM36" s="305"/>
      <c r="AN36" s="305"/>
      <c r="AO36" s="305"/>
      <c r="AP36" s="309"/>
      <c r="AQ36" s="309"/>
      <c r="AR36" s="309"/>
      <c r="AS36" s="309"/>
      <c r="AT36" s="233"/>
      <c r="AU36" s="233"/>
      <c r="AV36" s="193">
        <f t="shared" si="5"/>
        <v>0</v>
      </c>
      <c r="AW36" s="200">
        <f t="shared" si="6"/>
        <v>20</v>
      </c>
      <c r="AX36" s="220"/>
      <c r="AY36" s="220"/>
      <c r="AZ36" s="220"/>
      <c r="BA36" s="220"/>
      <c r="BB36" s="220"/>
      <c r="BC36" s="220"/>
      <c r="BD36" s="220"/>
      <c r="BE36" s="200"/>
      <c r="BF36" s="221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</row>
    <row r="37" spans="1:58" s="138" customFormat="1" ht="20.25" thickBot="1" thickTop="1">
      <c r="A37" s="556"/>
      <c r="B37" s="291" t="s">
        <v>158</v>
      </c>
      <c r="C37" s="291" t="s">
        <v>133</v>
      </c>
      <c r="D37" s="291"/>
      <c r="E37" s="194">
        <v>0</v>
      </c>
      <c r="F37" s="194"/>
      <c r="G37" s="194"/>
      <c r="H37" s="194"/>
      <c r="I37" s="194"/>
      <c r="J37" s="194"/>
      <c r="K37" s="339"/>
      <c r="L37" s="339"/>
      <c r="M37" s="339"/>
      <c r="N37" s="339"/>
      <c r="O37" s="194"/>
      <c r="P37" s="194"/>
      <c r="Q37" s="194"/>
      <c r="R37" s="194"/>
      <c r="S37" s="194"/>
      <c r="T37" s="194">
        <v>6</v>
      </c>
      <c r="U37" s="194">
        <v>6</v>
      </c>
      <c r="V37" s="193">
        <f t="shared" si="3"/>
        <v>12</v>
      </c>
      <c r="W37" s="313"/>
      <c r="X37" s="192">
        <v>0</v>
      </c>
      <c r="Y37" s="192"/>
      <c r="Z37" s="192"/>
      <c r="AA37" s="192"/>
      <c r="AB37" s="192"/>
      <c r="AC37" s="192"/>
      <c r="AD37" s="192"/>
      <c r="AE37" s="341"/>
      <c r="AF37" s="341"/>
      <c r="AG37" s="341"/>
      <c r="AH37" s="219"/>
      <c r="AI37" s="219"/>
      <c r="AJ37" s="219"/>
      <c r="AK37" s="398"/>
      <c r="AL37" s="306">
        <v>0</v>
      </c>
      <c r="AM37" s="306"/>
      <c r="AN37" s="306"/>
      <c r="AO37" s="305"/>
      <c r="AP37" s="309"/>
      <c r="AQ37" s="309"/>
      <c r="AR37" s="309"/>
      <c r="AS37" s="309"/>
      <c r="AT37" s="233"/>
      <c r="AU37" s="233"/>
      <c r="AV37" s="193">
        <f t="shared" si="5"/>
        <v>0</v>
      </c>
      <c r="AW37" s="200">
        <f t="shared" si="6"/>
        <v>12</v>
      </c>
      <c r="AX37" s="220"/>
      <c r="AY37" s="220"/>
      <c r="AZ37" s="220"/>
      <c r="BA37" s="220"/>
      <c r="BB37" s="220"/>
      <c r="BC37" s="220"/>
      <c r="BD37" s="220"/>
      <c r="BE37" s="200"/>
      <c r="BF37" s="221"/>
    </row>
    <row r="38" spans="1:58" ht="19.5" customHeight="1" thickBot="1">
      <c r="A38" s="556"/>
      <c r="B38" s="567" t="s">
        <v>235</v>
      </c>
      <c r="C38" s="571" t="s">
        <v>227</v>
      </c>
      <c r="D38" s="153" t="s">
        <v>18</v>
      </c>
      <c r="E38" s="198">
        <f>E40+E42+E44+E45+E46</f>
        <v>8</v>
      </c>
      <c r="F38" s="198">
        <f aca="true" t="shared" si="23" ref="F38:T38">F40+F42+F44+F45+F46</f>
        <v>6</v>
      </c>
      <c r="G38" s="198">
        <f t="shared" si="23"/>
        <v>6</v>
      </c>
      <c r="H38" s="198">
        <f t="shared" si="23"/>
        <v>6</v>
      </c>
      <c r="I38" s="198">
        <f t="shared" si="23"/>
        <v>6</v>
      </c>
      <c r="J38" s="198">
        <f t="shared" si="23"/>
        <v>6</v>
      </c>
      <c r="K38" s="198">
        <f t="shared" si="23"/>
        <v>36</v>
      </c>
      <c r="L38" s="198">
        <f t="shared" si="23"/>
        <v>36</v>
      </c>
      <c r="M38" s="198">
        <f t="shared" si="23"/>
        <v>36</v>
      </c>
      <c r="N38" s="198">
        <f t="shared" si="23"/>
        <v>36</v>
      </c>
      <c r="O38" s="198">
        <f t="shared" si="23"/>
        <v>6</v>
      </c>
      <c r="P38" s="198">
        <f t="shared" si="23"/>
        <v>8</v>
      </c>
      <c r="Q38" s="198">
        <f t="shared" si="23"/>
        <v>8</v>
      </c>
      <c r="R38" s="198">
        <f t="shared" si="23"/>
        <v>8</v>
      </c>
      <c r="S38" s="198">
        <f t="shared" si="23"/>
        <v>6</v>
      </c>
      <c r="T38" s="198">
        <f t="shared" si="23"/>
        <v>6</v>
      </c>
      <c r="U38" s="385">
        <f>U40+U42+U44+U45+U46</f>
        <v>6</v>
      </c>
      <c r="V38" s="193">
        <f t="shared" si="3"/>
        <v>230</v>
      </c>
      <c r="W38" s="313"/>
      <c r="X38" s="198">
        <f>X40+X42+X44+X45+X46</f>
        <v>20</v>
      </c>
      <c r="Y38" s="198">
        <f aca="true" t="shared" si="24" ref="Y38:AJ38">Y40+Y42+Y44+Y45+Y46</f>
        <v>22</v>
      </c>
      <c r="Z38" s="198">
        <f t="shared" si="24"/>
        <v>20</v>
      </c>
      <c r="AA38" s="198">
        <f t="shared" si="24"/>
        <v>22</v>
      </c>
      <c r="AB38" s="198">
        <f t="shared" si="24"/>
        <v>20</v>
      </c>
      <c r="AC38" s="198">
        <f t="shared" si="24"/>
        <v>22</v>
      </c>
      <c r="AD38" s="198">
        <f t="shared" si="24"/>
        <v>20</v>
      </c>
      <c r="AE38" s="198">
        <f t="shared" si="24"/>
        <v>36</v>
      </c>
      <c r="AF38" s="198">
        <f t="shared" si="24"/>
        <v>36</v>
      </c>
      <c r="AG38" s="198">
        <f t="shared" si="24"/>
        <v>36</v>
      </c>
      <c r="AH38" s="198">
        <f t="shared" si="24"/>
        <v>36</v>
      </c>
      <c r="AI38" s="198">
        <f t="shared" si="24"/>
        <v>36</v>
      </c>
      <c r="AJ38" s="198">
        <f t="shared" si="24"/>
        <v>36</v>
      </c>
      <c r="AK38" s="385">
        <f>AK40+AK42+AK44+AK45+AK46</f>
        <v>28</v>
      </c>
      <c r="AL38" s="198">
        <v>0</v>
      </c>
      <c r="AM38" s="198"/>
      <c r="AN38" s="198"/>
      <c r="AO38" s="198"/>
      <c r="AP38" s="198"/>
      <c r="AQ38" s="198"/>
      <c r="AR38" s="198"/>
      <c r="AS38" s="198"/>
      <c r="AT38" s="233"/>
      <c r="AU38" s="233"/>
      <c r="AV38" s="193">
        <f t="shared" si="5"/>
        <v>390</v>
      </c>
      <c r="AW38" s="200">
        <f t="shared" si="6"/>
        <v>620</v>
      </c>
      <c r="AX38" s="220"/>
      <c r="AY38" s="220"/>
      <c r="AZ38" s="220"/>
      <c r="BA38" s="220"/>
      <c r="BB38" s="220"/>
      <c r="BC38" s="220"/>
      <c r="BD38" s="220"/>
      <c r="BE38" s="200"/>
      <c r="BF38" s="221"/>
    </row>
    <row r="39" spans="1:58" ht="19.5" thickBot="1">
      <c r="A39" s="556"/>
      <c r="B39" s="535"/>
      <c r="C39" s="572"/>
      <c r="D39" s="154" t="s">
        <v>19</v>
      </c>
      <c r="E39" s="198">
        <f>E41+E43</f>
        <v>0</v>
      </c>
      <c r="F39" s="198">
        <f aca="true" t="shared" si="25" ref="F39:T39">F41+F43</f>
        <v>1</v>
      </c>
      <c r="G39" s="198">
        <f t="shared" si="25"/>
        <v>0</v>
      </c>
      <c r="H39" s="198">
        <f t="shared" si="25"/>
        <v>1</v>
      </c>
      <c r="I39" s="198">
        <f t="shared" si="25"/>
        <v>0</v>
      </c>
      <c r="J39" s="198">
        <f t="shared" si="25"/>
        <v>1</v>
      </c>
      <c r="K39" s="198">
        <f t="shared" si="25"/>
        <v>0</v>
      </c>
      <c r="L39" s="198">
        <f t="shared" si="25"/>
        <v>0</v>
      </c>
      <c r="M39" s="198">
        <f t="shared" si="25"/>
        <v>0</v>
      </c>
      <c r="N39" s="198">
        <f t="shared" si="25"/>
        <v>0</v>
      </c>
      <c r="O39" s="198">
        <f t="shared" si="25"/>
        <v>0</v>
      </c>
      <c r="P39" s="198">
        <f t="shared" si="25"/>
        <v>0</v>
      </c>
      <c r="Q39" s="198">
        <f t="shared" si="25"/>
        <v>1</v>
      </c>
      <c r="R39" s="198">
        <f t="shared" si="25"/>
        <v>0</v>
      </c>
      <c r="S39" s="198">
        <f t="shared" si="25"/>
        <v>2</v>
      </c>
      <c r="T39" s="198">
        <f t="shared" si="25"/>
        <v>0</v>
      </c>
      <c r="U39" s="385">
        <f>U41+U43</f>
        <v>0</v>
      </c>
      <c r="V39" s="193">
        <f t="shared" si="3"/>
        <v>6</v>
      </c>
      <c r="W39" s="313"/>
      <c r="X39" s="198">
        <f>X41+X43</f>
        <v>3</v>
      </c>
      <c r="Y39" s="198">
        <f aca="true" t="shared" si="26" ref="Y39:AJ39">Y41+Y43</f>
        <v>3</v>
      </c>
      <c r="Z39" s="198">
        <f t="shared" si="26"/>
        <v>2</v>
      </c>
      <c r="AA39" s="198">
        <f t="shared" si="26"/>
        <v>3</v>
      </c>
      <c r="AB39" s="198">
        <f t="shared" si="26"/>
        <v>2</v>
      </c>
      <c r="AC39" s="198">
        <f t="shared" si="26"/>
        <v>2</v>
      </c>
      <c r="AD39" s="198">
        <f t="shared" si="26"/>
        <v>4</v>
      </c>
      <c r="AE39" s="198">
        <f t="shared" si="26"/>
        <v>0</v>
      </c>
      <c r="AF39" s="198">
        <f t="shared" si="26"/>
        <v>0</v>
      </c>
      <c r="AG39" s="198">
        <f t="shared" si="26"/>
        <v>0</v>
      </c>
      <c r="AH39" s="198">
        <f t="shared" si="26"/>
        <v>0</v>
      </c>
      <c r="AI39" s="198">
        <f t="shared" si="26"/>
        <v>0</v>
      </c>
      <c r="AJ39" s="198">
        <f t="shared" si="26"/>
        <v>0</v>
      </c>
      <c r="AK39" s="385">
        <f>AK41+AK43</f>
        <v>1</v>
      </c>
      <c r="AL39" s="198">
        <v>0</v>
      </c>
      <c r="AM39" s="198"/>
      <c r="AN39" s="198"/>
      <c r="AO39" s="198"/>
      <c r="AP39" s="198"/>
      <c r="AQ39" s="198"/>
      <c r="AR39" s="198"/>
      <c r="AS39" s="198"/>
      <c r="AT39" s="233"/>
      <c r="AU39" s="233"/>
      <c r="AV39" s="193">
        <f t="shared" si="5"/>
        <v>20</v>
      </c>
      <c r="AW39" s="200">
        <f t="shared" si="6"/>
        <v>26</v>
      </c>
      <c r="AX39" s="220"/>
      <c r="AY39" s="220"/>
      <c r="AZ39" s="220"/>
      <c r="BA39" s="220"/>
      <c r="BB39" s="220"/>
      <c r="BC39" s="220"/>
      <c r="BD39" s="220"/>
      <c r="BE39" s="200"/>
      <c r="BF39" s="221"/>
    </row>
    <row r="40" spans="1:58" ht="20.25" customHeight="1" thickBot="1" thickTop="1">
      <c r="A40" s="556"/>
      <c r="B40" s="525" t="s">
        <v>236</v>
      </c>
      <c r="C40" s="569" t="s">
        <v>237</v>
      </c>
      <c r="D40" s="254" t="s">
        <v>18</v>
      </c>
      <c r="E40" s="199">
        <v>0</v>
      </c>
      <c r="F40" s="199"/>
      <c r="G40" s="199"/>
      <c r="H40" s="199"/>
      <c r="I40" s="199"/>
      <c r="J40" s="312"/>
      <c r="K40" s="339"/>
      <c r="L40" s="339"/>
      <c r="M40" s="339"/>
      <c r="N40" s="339"/>
      <c r="O40" s="199"/>
      <c r="P40" s="199"/>
      <c r="Q40" s="199"/>
      <c r="R40" s="312"/>
      <c r="S40" s="312"/>
      <c r="T40" s="312"/>
      <c r="U40" s="390"/>
      <c r="V40" s="193">
        <f t="shared" si="3"/>
        <v>0</v>
      </c>
      <c r="W40" s="313"/>
      <c r="X40" s="199">
        <v>4</v>
      </c>
      <c r="Y40" s="199">
        <v>4</v>
      </c>
      <c r="Z40" s="199">
        <v>4</v>
      </c>
      <c r="AA40" s="199">
        <v>4</v>
      </c>
      <c r="AB40" s="312">
        <v>4</v>
      </c>
      <c r="AC40" s="312">
        <v>4</v>
      </c>
      <c r="AD40" s="199">
        <v>4</v>
      </c>
      <c r="AE40" s="339"/>
      <c r="AF40" s="339"/>
      <c r="AG40" s="339"/>
      <c r="AH40" s="217"/>
      <c r="AI40" s="217"/>
      <c r="AJ40" s="217"/>
      <c r="AK40" s="398"/>
      <c r="AL40" s="306">
        <v>0</v>
      </c>
      <c r="AM40" s="306"/>
      <c r="AN40" s="306"/>
      <c r="AO40" s="306"/>
      <c r="AP40" s="311"/>
      <c r="AQ40" s="311"/>
      <c r="AR40" s="311"/>
      <c r="AS40" s="311"/>
      <c r="AT40" s="233"/>
      <c r="AU40" s="233"/>
      <c r="AV40" s="193">
        <f t="shared" si="5"/>
        <v>28</v>
      </c>
      <c r="AW40" s="200">
        <f t="shared" si="6"/>
        <v>28</v>
      </c>
      <c r="AX40" s="220"/>
      <c r="AY40" s="220"/>
      <c r="AZ40" s="220"/>
      <c r="BA40" s="220"/>
      <c r="BB40" s="220"/>
      <c r="BC40" s="220"/>
      <c r="BD40" s="220"/>
      <c r="BE40" s="200"/>
      <c r="BF40" s="221"/>
    </row>
    <row r="41" spans="1:58" ht="19.5" thickBot="1">
      <c r="A41" s="556"/>
      <c r="B41" s="568"/>
      <c r="C41" s="570"/>
      <c r="D41" s="155" t="s">
        <v>19</v>
      </c>
      <c r="E41" s="199">
        <v>0</v>
      </c>
      <c r="F41" s="199"/>
      <c r="G41" s="199"/>
      <c r="H41" s="199"/>
      <c r="I41" s="312"/>
      <c r="J41" s="312"/>
      <c r="K41" s="339"/>
      <c r="L41" s="339"/>
      <c r="M41" s="339"/>
      <c r="N41" s="339"/>
      <c r="O41" s="199"/>
      <c r="P41" s="199"/>
      <c r="Q41" s="199"/>
      <c r="R41" s="199"/>
      <c r="S41" s="312"/>
      <c r="T41" s="312"/>
      <c r="U41" s="390"/>
      <c r="V41" s="193">
        <f t="shared" si="3"/>
        <v>0</v>
      </c>
      <c r="W41" s="313"/>
      <c r="X41" s="199">
        <v>1</v>
      </c>
      <c r="Y41" s="199">
        <v>1</v>
      </c>
      <c r="Z41" s="199">
        <v>2</v>
      </c>
      <c r="AA41" s="199">
        <v>1</v>
      </c>
      <c r="AB41" s="312">
        <v>1</v>
      </c>
      <c r="AC41" s="312"/>
      <c r="AD41" s="199">
        <v>2</v>
      </c>
      <c r="AE41" s="339"/>
      <c r="AF41" s="339"/>
      <c r="AG41" s="339"/>
      <c r="AH41" s="217"/>
      <c r="AI41" s="217"/>
      <c r="AJ41" s="217"/>
      <c r="AK41" s="398"/>
      <c r="AL41" s="306">
        <v>0</v>
      </c>
      <c r="AM41" s="306"/>
      <c r="AN41" s="306"/>
      <c r="AO41" s="306"/>
      <c r="AP41" s="311"/>
      <c r="AQ41" s="311"/>
      <c r="AR41" s="311"/>
      <c r="AS41" s="311"/>
      <c r="AT41" s="233"/>
      <c r="AU41" s="233"/>
      <c r="AV41" s="193">
        <f t="shared" si="5"/>
        <v>8</v>
      </c>
      <c r="AW41" s="200">
        <f t="shared" si="6"/>
        <v>8</v>
      </c>
      <c r="AX41" s="220"/>
      <c r="AY41" s="220"/>
      <c r="AZ41" s="220"/>
      <c r="BA41" s="220"/>
      <c r="BB41" s="220"/>
      <c r="BC41" s="220"/>
      <c r="BD41" s="220"/>
      <c r="BE41" s="200"/>
      <c r="BF41" s="221"/>
    </row>
    <row r="42" spans="1:58" ht="20.25" thickBot="1" thickTop="1">
      <c r="A42" s="556"/>
      <c r="B42" s="573" t="s">
        <v>238</v>
      </c>
      <c r="C42" s="544" t="s">
        <v>239</v>
      </c>
      <c r="D42" s="289" t="s">
        <v>150</v>
      </c>
      <c r="E42" s="199">
        <v>8</v>
      </c>
      <c r="F42" s="199">
        <v>6</v>
      </c>
      <c r="G42" s="199">
        <v>6</v>
      </c>
      <c r="H42" s="199">
        <v>6</v>
      </c>
      <c r="I42" s="199">
        <v>6</v>
      </c>
      <c r="J42" s="312">
        <v>6</v>
      </c>
      <c r="K42" s="339"/>
      <c r="L42" s="339"/>
      <c r="M42" s="339"/>
      <c r="N42" s="339"/>
      <c r="O42" s="199">
        <v>6</v>
      </c>
      <c r="P42" s="199">
        <v>8</v>
      </c>
      <c r="Q42" s="199">
        <v>8</v>
      </c>
      <c r="R42" s="199">
        <v>8</v>
      </c>
      <c r="S42" s="312">
        <v>6</v>
      </c>
      <c r="T42" s="312">
        <v>6</v>
      </c>
      <c r="U42" s="312">
        <v>6</v>
      </c>
      <c r="V42" s="193">
        <f>SUM(E42:U42)</f>
        <v>86</v>
      </c>
      <c r="W42" s="313"/>
      <c r="X42" s="199">
        <v>16</v>
      </c>
      <c r="Y42" s="199">
        <v>18</v>
      </c>
      <c r="Z42" s="199">
        <v>16</v>
      </c>
      <c r="AA42" s="199">
        <v>18</v>
      </c>
      <c r="AB42" s="312">
        <v>16</v>
      </c>
      <c r="AC42" s="312">
        <v>18</v>
      </c>
      <c r="AD42" s="199">
        <v>16</v>
      </c>
      <c r="AE42" s="339"/>
      <c r="AF42" s="339"/>
      <c r="AG42" s="339"/>
      <c r="AH42" s="217"/>
      <c r="AI42" s="217"/>
      <c r="AJ42" s="217"/>
      <c r="AK42" s="195">
        <v>16</v>
      </c>
      <c r="AL42" s="306"/>
      <c r="AM42" s="306"/>
      <c r="AN42" s="306"/>
      <c r="AO42" s="306"/>
      <c r="AP42" s="311"/>
      <c r="AQ42" s="311"/>
      <c r="AR42" s="311"/>
      <c r="AS42" s="311"/>
      <c r="AT42" s="233"/>
      <c r="AU42" s="233"/>
      <c r="AV42" s="193">
        <f t="shared" si="5"/>
        <v>134</v>
      </c>
      <c r="AW42" s="200">
        <f t="shared" si="6"/>
        <v>220</v>
      </c>
      <c r="AX42" s="220"/>
      <c r="AY42" s="220"/>
      <c r="AZ42" s="220"/>
      <c r="BA42" s="220"/>
      <c r="BB42" s="220"/>
      <c r="BC42" s="220"/>
      <c r="BD42" s="220"/>
      <c r="BE42" s="200"/>
      <c r="BF42" s="221"/>
    </row>
    <row r="43" spans="1:58" ht="19.5" thickBot="1">
      <c r="A43" s="556"/>
      <c r="B43" s="574"/>
      <c r="C43" s="532"/>
      <c r="D43" s="289" t="s">
        <v>122</v>
      </c>
      <c r="E43" s="199"/>
      <c r="F43" s="199">
        <v>1</v>
      </c>
      <c r="G43" s="199"/>
      <c r="H43" s="199">
        <v>1</v>
      </c>
      <c r="I43" s="199"/>
      <c r="J43" s="312">
        <v>1</v>
      </c>
      <c r="K43" s="339"/>
      <c r="L43" s="339"/>
      <c r="M43" s="339"/>
      <c r="N43" s="339"/>
      <c r="O43" s="199"/>
      <c r="P43" s="199"/>
      <c r="Q43" s="199">
        <v>1</v>
      </c>
      <c r="R43" s="199"/>
      <c r="S43" s="312">
        <v>2</v>
      </c>
      <c r="T43" s="312"/>
      <c r="U43" s="390"/>
      <c r="V43" s="193">
        <f t="shared" si="3"/>
        <v>6</v>
      </c>
      <c r="W43" s="313"/>
      <c r="X43" s="199">
        <v>2</v>
      </c>
      <c r="Y43" s="199">
        <v>2</v>
      </c>
      <c r="Z43" s="199"/>
      <c r="AA43" s="199">
        <v>2</v>
      </c>
      <c r="AB43" s="312">
        <v>1</v>
      </c>
      <c r="AC43" s="312">
        <v>2</v>
      </c>
      <c r="AD43" s="199">
        <v>2</v>
      </c>
      <c r="AE43" s="339"/>
      <c r="AF43" s="339"/>
      <c r="AG43" s="339"/>
      <c r="AH43" s="217"/>
      <c r="AI43" s="217"/>
      <c r="AJ43" s="217"/>
      <c r="AK43" s="195">
        <v>1</v>
      </c>
      <c r="AL43" s="306"/>
      <c r="AM43" s="306"/>
      <c r="AN43" s="306"/>
      <c r="AO43" s="306"/>
      <c r="AP43" s="311"/>
      <c r="AQ43" s="311"/>
      <c r="AR43" s="311"/>
      <c r="AS43" s="311"/>
      <c r="AT43" s="233"/>
      <c r="AU43" s="233"/>
      <c r="AV43" s="193">
        <f>SUM(X43:AU43)</f>
        <v>12</v>
      </c>
      <c r="AW43" s="200">
        <f>AV43+V43</f>
        <v>18</v>
      </c>
      <c r="AX43" s="220"/>
      <c r="AY43" s="220"/>
      <c r="AZ43" s="220"/>
      <c r="BA43" s="220"/>
      <c r="BB43" s="220"/>
      <c r="BC43" s="220"/>
      <c r="BD43" s="220"/>
      <c r="BE43" s="200"/>
      <c r="BF43" s="221"/>
    </row>
    <row r="44" spans="1:58" ht="19.5" thickBot="1">
      <c r="A44" s="556"/>
      <c r="B44" s="54" t="s">
        <v>244</v>
      </c>
      <c r="C44" s="143" t="s">
        <v>28</v>
      </c>
      <c r="D44" s="179"/>
      <c r="E44" s="194">
        <v>0</v>
      </c>
      <c r="F44" s="194"/>
      <c r="G44" s="194"/>
      <c r="H44" s="194"/>
      <c r="I44" s="194"/>
      <c r="J44" s="194"/>
      <c r="K44" s="339">
        <v>36</v>
      </c>
      <c r="L44" s="339">
        <v>36</v>
      </c>
      <c r="M44" s="339">
        <v>36</v>
      </c>
      <c r="N44" s="339">
        <v>36</v>
      </c>
      <c r="O44" s="194"/>
      <c r="P44" s="194"/>
      <c r="Q44" s="194"/>
      <c r="R44" s="194"/>
      <c r="S44" s="194"/>
      <c r="T44" s="194"/>
      <c r="U44" s="389"/>
      <c r="V44" s="193">
        <f t="shared" si="3"/>
        <v>144</v>
      </c>
      <c r="W44" s="380"/>
      <c r="X44" s="192">
        <v>0</v>
      </c>
      <c r="Y44" s="192"/>
      <c r="Z44" s="192"/>
      <c r="AA44" s="196"/>
      <c r="AB44" s="196"/>
      <c r="AC44" s="196"/>
      <c r="AD44" s="196"/>
      <c r="AE44" s="338">
        <v>36</v>
      </c>
      <c r="AF44" s="338">
        <v>36</v>
      </c>
      <c r="AG44" s="338">
        <v>36</v>
      </c>
      <c r="AH44" s="219"/>
      <c r="AI44" s="219"/>
      <c r="AJ44" s="219"/>
      <c r="AK44" s="398"/>
      <c r="AL44" s="306">
        <v>0</v>
      </c>
      <c r="AM44" s="306"/>
      <c r="AN44" s="306"/>
      <c r="AO44" s="305"/>
      <c r="AP44" s="309"/>
      <c r="AQ44" s="309"/>
      <c r="AR44" s="309"/>
      <c r="AS44" s="309"/>
      <c r="AT44" s="233"/>
      <c r="AU44" s="233"/>
      <c r="AV44" s="193">
        <f t="shared" si="5"/>
        <v>108</v>
      </c>
      <c r="AW44" s="200">
        <f t="shared" si="6"/>
        <v>252</v>
      </c>
      <c r="AX44" s="220"/>
      <c r="AY44" s="220"/>
      <c r="AZ44" s="220"/>
      <c r="BA44" s="220"/>
      <c r="BB44" s="220"/>
      <c r="BC44" s="220"/>
      <c r="BD44" s="220"/>
      <c r="BE44" s="200"/>
      <c r="BF44" s="221"/>
    </row>
    <row r="45" spans="1:58" ht="26.25" customHeight="1" thickBot="1" thickTop="1">
      <c r="A45" s="556"/>
      <c r="B45" s="53" t="s">
        <v>240</v>
      </c>
      <c r="C45" s="149" t="s">
        <v>241</v>
      </c>
      <c r="D45" s="179"/>
      <c r="E45" s="194">
        <v>0</v>
      </c>
      <c r="F45" s="194"/>
      <c r="G45" s="194"/>
      <c r="H45" s="194"/>
      <c r="I45" s="194"/>
      <c r="J45" s="194"/>
      <c r="K45" s="339"/>
      <c r="L45" s="339"/>
      <c r="M45" s="339"/>
      <c r="N45" s="339"/>
      <c r="O45" s="194"/>
      <c r="P45" s="194"/>
      <c r="Q45" s="194"/>
      <c r="R45" s="194"/>
      <c r="S45" s="194"/>
      <c r="T45" s="194"/>
      <c r="U45" s="389"/>
      <c r="V45" s="193">
        <f t="shared" si="3"/>
        <v>0</v>
      </c>
      <c r="W45" s="380"/>
      <c r="X45" s="192">
        <v>0</v>
      </c>
      <c r="Y45" s="192"/>
      <c r="Z45" s="192"/>
      <c r="AA45" s="196"/>
      <c r="AB45" s="196"/>
      <c r="AC45" s="196"/>
      <c r="AD45" s="196"/>
      <c r="AE45" s="338"/>
      <c r="AF45" s="338"/>
      <c r="AG45" s="338"/>
      <c r="AH45" s="219">
        <v>36</v>
      </c>
      <c r="AI45" s="219">
        <v>36</v>
      </c>
      <c r="AJ45" s="219">
        <v>36</v>
      </c>
      <c r="AK45" s="398"/>
      <c r="AL45" s="306">
        <v>0</v>
      </c>
      <c r="AM45" s="306"/>
      <c r="AN45" s="306"/>
      <c r="AO45" s="305"/>
      <c r="AP45" s="309"/>
      <c r="AQ45" s="309"/>
      <c r="AR45" s="309"/>
      <c r="AS45" s="309"/>
      <c r="AT45" s="233"/>
      <c r="AU45" s="233"/>
      <c r="AV45" s="193">
        <f t="shared" si="5"/>
        <v>108</v>
      </c>
      <c r="AW45" s="200">
        <f t="shared" si="6"/>
        <v>108</v>
      </c>
      <c r="AX45" s="220"/>
      <c r="AY45" s="220"/>
      <c r="AZ45" s="220"/>
      <c r="BA45" s="220"/>
      <c r="BB45" s="220"/>
      <c r="BC45" s="220"/>
      <c r="BD45" s="220"/>
      <c r="BE45" s="222"/>
      <c r="BF45" s="221"/>
    </row>
    <row r="46" spans="1:58" ht="26.25" customHeight="1" thickBot="1">
      <c r="A46" s="556"/>
      <c r="B46" s="143" t="s">
        <v>242</v>
      </c>
      <c r="C46" s="292" t="s">
        <v>133</v>
      </c>
      <c r="D46" s="143"/>
      <c r="E46" s="194">
        <v>0</v>
      </c>
      <c r="F46" s="194"/>
      <c r="G46" s="194"/>
      <c r="H46" s="194"/>
      <c r="I46" s="194"/>
      <c r="J46" s="194"/>
      <c r="K46" s="339"/>
      <c r="L46" s="339"/>
      <c r="M46" s="339"/>
      <c r="N46" s="339"/>
      <c r="O46" s="194"/>
      <c r="P46" s="194"/>
      <c r="Q46" s="194"/>
      <c r="R46" s="194"/>
      <c r="S46" s="194"/>
      <c r="T46" s="194"/>
      <c r="U46" s="389"/>
      <c r="V46" s="193">
        <f t="shared" si="3"/>
        <v>0</v>
      </c>
      <c r="W46" s="380"/>
      <c r="X46" s="192">
        <v>0</v>
      </c>
      <c r="Y46" s="192"/>
      <c r="Z46" s="192"/>
      <c r="AA46" s="196"/>
      <c r="AB46" s="196"/>
      <c r="AC46" s="196"/>
      <c r="AD46" s="196"/>
      <c r="AE46" s="338"/>
      <c r="AF46" s="338"/>
      <c r="AG46" s="338"/>
      <c r="AH46" s="219"/>
      <c r="AI46" s="219"/>
      <c r="AJ46" s="219"/>
      <c r="AK46" s="195">
        <v>12</v>
      </c>
      <c r="AL46" s="306">
        <v>0</v>
      </c>
      <c r="AM46" s="306"/>
      <c r="AN46" s="306"/>
      <c r="AO46" s="305"/>
      <c r="AP46" s="309"/>
      <c r="AQ46" s="309"/>
      <c r="AR46" s="309"/>
      <c r="AS46" s="309"/>
      <c r="AT46" s="233"/>
      <c r="AU46" s="233"/>
      <c r="AV46" s="193">
        <f t="shared" si="5"/>
        <v>12</v>
      </c>
      <c r="AW46" s="200">
        <f t="shared" si="6"/>
        <v>12</v>
      </c>
      <c r="AX46" s="220"/>
      <c r="AY46" s="220"/>
      <c r="AZ46" s="220"/>
      <c r="BA46" s="220"/>
      <c r="BB46" s="220"/>
      <c r="BC46" s="220"/>
      <c r="BD46" s="220"/>
      <c r="BE46" s="222"/>
      <c r="BF46" s="223"/>
    </row>
    <row r="47" spans="1:58" ht="18" customHeight="1" thickBot="1">
      <c r="A47" s="556"/>
      <c r="B47" s="229" t="s">
        <v>78</v>
      </c>
      <c r="C47" s="230" t="s">
        <v>79</v>
      </c>
      <c r="D47" s="231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387"/>
      <c r="U47" s="388"/>
      <c r="V47" s="193">
        <f t="shared" si="3"/>
        <v>0</v>
      </c>
      <c r="W47" s="380"/>
      <c r="X47" s="232"/>
      <c r="Y47" s="228"/>
      <c r="Z47" s="228"/>
      <c r="AA47" s="233"/>
      <c r="AB47" s="233"/>
      <c r="AC47" s="233"/>
      <c r="AD47" s="233"/>
      <c r="AE47" s="233"/>
      <c r="AF47" s="233"/>
      <c r="AG47" s="233"/>
      <c r="AH47" s="233"/>
      <c r="AI47" s="233"/>
      <c r="AJ47" s="395"/>
      <c r="AK47" s="396"/>
      <c r="AL47" s="228">
        <v>36</v>
      </c>
      <c r="AM47" s="228">
        <v>36</v>
      </c>
      <c r="AN47" s="228">
        <v>36</v>
      </c>
      <c r="AO47" s="233">
        <v>36</v>
      </c>
      <c r="AP47" s="233"/>
      <c r="AQ47" s="233"/>
      <c r="AR47" s="233"/>
      <c r="AS47" s="233"/>
      <c r="AT47" s="233"/>
      <c r="AU47" s="233"/>
      <c r="AV47" s="193">
        <f t="shared" si="5"/>
        <v>144</v>
      </c>
      <c r="AW47" s="200">
        <f t="shared" si="6"/>
        <v>144</v>
      </c>
      <c r="AX47" s="220"/>
      <c r="AY47" s="220"/>
      <c r="AZ47" s="220"/>
      <c r="BA47" s="220"/>
      <c r="BB47" s="220"/>
      <c r="BC47" s="220"/>
      <c r="BD47" s="220"/>
      <c r="BE47" s="222"/>
      <c r="BF47" s="223"/>
    </row>
    <row r="48" spans="1:68" s="210" customFormat="1" ht="18" customHeight="1" thickBot="1">
      <c r="A48" s="556"/>
      <c r="B48" s="253"/>
      <c r="C48" s="215" t="s">
        <v>80</v>
      </c>
      <c r="D48" s="21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386"/>
      <c r="V48" s="193">
        <f t="shared" si="3"/>
        <v>0</v>
      </c>
      <c r="W48" s="380"/>
      <c r="X48" s="208"/>
      <c r="Y48" s="207"/>
      <c r="Z48" s="207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394"/>
      <c r="AL48" s="209">
        <v>0</v>
      </c>
      <c r="AM48" s="209"/>
      <c r="AN48" s="209"/>
      <c r="AO48" s="209"/>
      <c r="AP48" s="209"/>
      <c r="AQ48" s="209"/>
      <c r="AR48" s="209"/>
      <c r="AS48" s="209"/>
      <c r="AT48" s="233"/>
      <c r="AU48" s="233"/>
      <c r="AV48" s="193">
        <f t="shared" si="5"/>
        <v>0</v>
      </c>
      <c r="AW48" s="200">
        <f t="shared" si="6"/>
        <v>0</v>
      </c>
      <c r="AX48" s="220"/>
      <c r="AY48" s="220"/>
      <c r="AZ48" s="220"/>
      <c r="BA48" s="220"/>
      <c r="BB48" s="220"/>
      <c r="BC48" s="220"/>
      <c r="BD48" s="220"/>
      <c r="BE48" s="222"/>
      <c r="BF48" s="223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</row>
    <row r="49" spans="1:58" ht="22.5" customHeight="1" thickBot="1">
      <c r="A49" s="556"/>
      <c r="B49" s="148"/>
      <c r="C49" s="214" t="s">
        <v>81</v>
      </c>
      <c r="D49" s="179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205"/>
      <c r="T49" s="205"/>
      <c r="U49" s="389"/>
      <c r="V49" s="193">
        <f t="shared" si="3"/>
        <v>0</v>
      </c>
      <c r="W49" s="380"/>
      <c r="X49" s="192"/>
      <c r="Y49" s="194"/>
      <c r="Z49" s="194"/>
      <c r="AA49" s="196"/>
      <c r="AB49" s="196"/>
      <c r="AC49" s="196"/>
      <c r="AD49" s="196"/>
      <c r="AE49" s="196"/>
      <c r="AF49" s="196"/>
      <c r="AG49" s="196"/>
      <c r="AH49" s="206"/>
      <c r="AI49" s="206"/>
      <c r="AJ49" s="196"/>
      <c r="AK49" s="398"/>
      <c r="AL49" s="306">
        <v>0</v>
      </c>
      <c r="AM49" s="306"/>
      <c r="AN49" s="306"/>
      <c r="AO49" s="305"/>
      <c r="AP49" s="309">
        <v>36</v>
      </c>
      <c r="AQ49" s="309">
        <v>36</v>
      </c>
      <c r="AR49" s="309">
        <v>36</v>
      </c>
      <c r="AS49" s="309">
        <v>36</v>
      </c>
      <c r="AT49" s="233"/>
      <c r="AU49" s="233"/>
      <c r="AV49" s="193">
        <f t="shared" si="5"/>
        <v>144</v>
      </c>
      <c r="AW49" s="200">
        <f t="shared" si="6"/>
        <v>144</v>
      </c>
      <c r="AX49" s="220"/>
      <c r="AY49" s="220"/>
      <c r="AZ49" s="220"/>
      <c r="BA49" s="220"/>
      <c r="BB49" s="220"/>
      <c r="BC49" s="220"/>
      <c r="BD49" s="220"/>
      <c r="BE49" s="222"/>
      <c r="BF49" s="223"/>
    </row>
    <row r="50" spans="1:58" ht="19.5" customHeight="1" thickBot="1">
      <c r="A50" s="556"/>
      <c r="B50" s="162"/>
      <c r="C50" s="214" t="s">
        <v>82</v>
      </c>
      <c r="D50" s="179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205"/>
      <c r="T50" s="205"/>
      <c r="U50" s="389"/>
      <c r="V50" s="193">
        <f t="shared" si="3"/>
        <v>0</v>
      </c>
      <c r="W50" s="380"/>
      <c r="X50" s="192"/>
      <c r="Y50" s="194"/>
      <c r="Z50" s="194"/>
      <c r="AA50" s="196"/>
      <c r="AB50" s="196"/>
      <c r="AC50" s="196"/>
      <c r="AD50" s="196"/>
      <c r="AE50" s="196"/>
      <c r="AF50" s="196"/>
      <c r="AG50" s="196"/>
      <c r="AH50" s="206"/>
      <c r="AI50" s="206"/>
      <c r="AJ50" s="196"/>
      <c r="AK50" s="398"/>
      <c r="AL50" s="306">
        <v>0</v>
      </c>
      <c r="AM50" s="306"/>
      <c r="AN50" s="306"/>
      <c r="AO50" s="305"/>
      <c r="AP50" s="309"/>
      <c r="AQ50" s="309"/>
      <c r="AR50" s="309"/>
      <c r="AS50" s="309"/>
      <c r="AT50" s="233">
        <v>36</v>
      </c>
      <c r="AU50" s="233">
        <v>36</v>
      </c>
      <c r="AV50" s="193">
        <f t="shared" si="5"/>
        <v>72</v>
      </c>
      <c r="AW50" s="200">
        <f t="shared" si="6"/>
        <v>72</v>
      </c>
      <c r="AX50" s="220"/>
      <c r="AY50" s="220"/>
      <c r="AZ50" s="220"/>
      <c r="BA50" s="220"/>
      <c r="BB50" s="220"/>
      <c r="BC50" s="220"/>
      <c r="BD50" s="220"/>
      <c r="BE50" s="222"/>
      <c r="BF50" s="223"/>
    </row>
    <row r="51" spans="1:58" ht="19.5" thickBot="1">
      <c r="A51" s="556"/>
      <c r="B51" s="480" t="s">
        <v>34</v>
      </c>
      <c r="C51" s="481"/>
      <c r="D51" s="482"/>
      <c r="E51" s="227">
        <f aca="true" t="shared" si="27" ref="E51:T51">E17+E23+E31</f>
        <v>32</v>
      </c>
      <c r="F51" s="227">
        <f t="shared" si="27"/>
        <v>32</v>
      </c>
      <c r="G51" s="227">
        <f t="shared" si="27"/>
        <v>32</v>
      </c>
      <c r="H51" s="227">
        <f t="shared" si="27"/>
        <v>32</v>
      </c>
      <c r="I51" s="227">
        <f t="shared" si="27"/>
        <v>32</v>
      </c>
      <c r="J51" s="227">
        <f t="shared" si="27"/>
        <v>32</v>
      </c>
      <c r="K51" s="227">
        <f t="shared" si="27"/>
        <v>36</v>
      </c>
      <c r="L51" s="227">
        <f t="shared" si="27"/>
        <v>36</v>
      </c>
      <c r="M51" s="227">
        <f t="shared" si="27"/>
        <v>36</v>
      </c>
      <c r="N51" s="227">
        <f t="shared" si="27"/>
        <v>36</v>
      </c>
      <c r="O51" s="227">
        <f t="shared" si="27"/>
        <v>32</v>
      </c>
      <c r="P51" s="227">
        <f t="shared" si="27"/>
        <v>34</v>
      </c>
      <c r="Q51" s="227">
        <f t="shared" si="27"/>
        <v>32</v>
      </c>
      <c r="R51" s="227">
        <f t="shared" si="27"/>
        <v>34</v>
      </c>
      <c r="S51" s="227">
        <f t="shared" si="27"/>
        <v>32</v>
      </c>
      <c r="T51" s="391">
        <f t="shared" si="27"/>
        <v>34</v>
      </c>
      <c r="U51" s="391">
        <f>U31+U23+U17</f>
        <v>32</v>
      </c>
      <c r="V51" s="193">
        <f t="shared" si="3"/>
        <v>566</v>
      </c>
      <c r="W51" s="380"/>
      <c r="X51" s="234">
        <f aca="true" t="shared" si="28" ref="X51:AJ51">X17+X23+X31</f>
        <v>32</v>
      </c>
      <c r="Y51" s="234">
        <f t="shared" si="28"/>
        <v>32</v>
      </c>
      <c r="Z51" s="234">
        <f t="shared" si="28"/>
        <v>32</v>
      </c>
      <c r="AA51" s="234">
        <f t="shared" si="28"/>
        <v>32</v>
      </c>
      <c r="AB51" s="234">
        <f t="shared" si="28"/>
        <v>32</v>
      </c>
      <c r="AC51" s="234">
        <f t="shared" si="28"/>
        <v>32</v>
      </c>
      <c r="AD51" s="234">
        <f t="shared" si="28"/>
        <v>32</v>
      </c>
      <c r="AE51" s="234">
        <f t="shared" si="28"/>
        <v>36</v>
      </c>
      <c r="AF51" s="234">
        <f t="shared" si="28"/>
        <v>36</v>
      </c>
      <c r="AG51" s="234">
        <f t="shared" si="28"/>
        <v>36</v>
      </c>
      <c r="AH51" s="234">
        <f t="shared" si="28"/>
        <v>36</v>
      </c>
      <c r="AI51" s="234">
        <f t="shared" si="28"/>
        <v>36</v>
      </c>
      <c r="AJ51" s="397">
        <f t="shared" si="28"/>
        <v>36</v>
      </c>
      <c r="AK51" s="397">
        <f>AK31+AK23+AK17</f>
        <v>34</v>
      </c>
      <c r="AL51" s="306">
        <f aca="true" t="shared" si="29" ref="AL51:AU51">AL17+AL23+AL31+AL47+AL49+AL50</f>
        <v>36</v>
      </c>
      <c r="AM51" s="306">
        <f t="shared" si="29"/>
        <v>36</v>
      </c>
      <c r="AN51" s="306">
        <f t="shared" si="29"/>
        <v>36</v>
      </c>
      <c r="AO51" s="306">
        <f t="shared" si="29"/>
        <v>36</v>
      </c>
      <c r="AP51" s="306">
        <f t="shared" si="29"/>
        <v>36</v>
      </c>
      <c r="AQ51" s="306">
        <f t="shared" si="29"/>
        <v>36</v>
      </c>
      <c r="AR51" s="306">
        <f t="shared" si="29"/>
        <v>36</v>
      </c>
      <c r="AS51" s="306">
        <f t="shared" si="29"/>
        <v>36</v>
      </c>
      <c r="AT51" s="306">
        <f t="shared" si="29"/>
        <v>36</v>
      </c>
      <c r="AU51" s="306">
        <f t="shared" si="29"/>
        <v>36</v>
      </c>
      <c r="AV51" s="193">
        <f>SUM(X51:AU51)</f>
        <v>834</v>
      </c>
      <c r="AW51" s="200">
        <f>AV51+V51</f>
        <v>1400</v>
      </c>
      <c r="AX51" s="224"/>
      <c r="AY51" s="224"/>
      <c r="AZ51" s="224"/>
      <c r="BA51" s="224"/>
      <c r="BB51" s="224"/>
      <c r="BC51" s="224"/>
      <c r="BD51" s="224"/>
      <c r="BE51" s="221"/>
      <c r="BF51" s="223"/>
    </row>
    <row r="52" spans="1:58" ht="19.5" thickBot="1">
      <c r="A52" s="556"/>
      <c r="B52" s="480" t="s">
        <v>20</v>
      </c>
      <c r="C52" s="481"/>
      <c r="D52" s="482"/>
      <c r="E52" s="227">
        <f aca="true" t="shared" si="30" ref="E52:T52">E18+E24+E32</f>
        <v>4</v>
      </c>
      <c r="F52" s="227">
        <f t="shared" si="30"/>
        <v>4</v>
      </c>
      <c r="G52" s="227">
        <f t="shared" si="30"/>
        <v>4</v>
      </c>
      <c r="H52" s="227">
        <f t="shared" si="30"/>
        <v>4</v>
      </c>
      <c r="I52" s="227">
        <f t="shared" si="30"/>
        <v>4</v>
      </c>
      <c r="J52" s="227">
        <f t="shared" si="30"/>
        <v>4</v>
      </c>
      <c r="K52" s="227">
        <f t="shared" si="30"/>
        <v>0</v>
      </c>
      <c r="L52" s="227">
        <f t="shared" si="30"/>
        <v>0</v>
      </c>
      <c r="M52" s="227">
        <f t="shared" si="30"/>
        <v>0</v>
      </c>
      <c r="N52" s="227">
        <f t="shared" si="30"/>
        <v>0</v>
      </c>
      <c r="O52" s="227">
        <f t="shared" si="30"/>
        <v>4</v>
      </c>
      <c r="P52" s="227">
        <f t="shared" si="30"/>
        <v>2</v>
      </c>
      <c r="Q52" s="227">
        <f t="shared" si="30"/>
        <v>4</v>
      </c>
      <c r="R52" s="227">
        <f t="shared" si="30"/>
        <v>2</v>
      </c>
      <c r="S52" s="227">
        <f t="shared" si="30"/>
        <v>4</v>
      </c>
      <c r="T52" s="227">
        <f t="shared" si="30"/>
        <v>2</v>
      </c>
      <c r="U52" s="391">
        <f>U32+U24+U18</f>
        <v>4</v>
      </c>
      <c r="V52" s="193">
        <f t="shared" si="3"/>
        <v>46</v>
      </c>
      <c r="W52" s="380"/>
      <c r="X52" s="234">
        <f aca="true" t="shared" si="31" ref="X52:AJ52">X18+X24+X32</f>
        <v>4</v>
      </c>
      <c r="Y52" s="234">
        <f t="shared" si="31"/>
        <v>4</v>
      </c>
      <c r="Z52" s="234">
        <f t="shared" si="31"/>
        <v>4</v>
      </c>
      <c r="AA52" s="234">
        <f t="shared" si="31"/>
        <v>4</v>
      </c>
      <c r="AB52" s="234">
        <f t="shared" si="31"/>
        <v>4</v>
      </c>
      <c r="AC52" s="234">
        <f t="shared" si="31"/>
        <v>4</v>
      </c>
      <c r="AD52" s="234">
        <f t="shared" si="31"/>
        <v>4</v>
      </c>
      <c r="AE52" s="234">
        <f t="shared" si="31"/>
        <v>0</v>
      </c>
      <c r="AF52" s="234">
        <f t="shared" si="31"/>
        <v>0</v>
      </c>
      <c r="AG52" s="234">
        <f t="shared" si="31"/>
        <v>0</v>
      </c>
      <c r="AH52" s="234">
        <f t="shared" si="31"/>
        <v>0</v>
      </c>
      <c r="AI52" s="234">
        <f t="shared" si="31"/>
        <v>0</v>
      </c>
      <c r="AJ52" s="234">
        <f t="shared" si="31"/>
        <v>0</v>
      </c>
      <c r="AK52" s="397">
        <f>AK32+AK24+AK18</f>
        <v>2</v>
      </c>
      <c r="AL52" s="307">
        <f aca="true" t="shared" si="32" ref="AL52:AU52">AL18+AL24+AL32</f>
        <v>0</v>
      </c>
      <c r="AM52" s="307">
        <f t="shared" si="32"/>
        <v>0</v>
      </c>
      <c r="AN52" s="307">
        <f t="shared" si="32"/>
        <v>0</v>
      </c>
      <c r="AO52" s="307">
        <f t="shared" si="32"/>
        <v>0</v>
      </c>
      <c r="AP52" s="307">
        <f t="shared" si="32"/>
        <v>0</v>
      </c>
      <c r="AQ52" s="307">
        <f t="shared" si="32"/>
        <v>0</v>
      </c>
      <c r="AR52" s="307">
        <f t="shared" si="32"/>
        <v>0</v>
      </c>
      <c r="AS52" s="307">
        <f t="shared" si="32"/>
        <v>0</v>
      </c>
      <c r="AT52" s="307">
        <f t="shared" si="32"/>
        <v>0</v>
      </c>
      <c r="AU52" s="307">
        <f t="shared" si="32"/>
        <v>0</v>
      </c>
      <c r="AV52" s="193">
        <f t="shared" si="5"/>
        <v>30</v>
      </c>
      <c r="AW52" s="200">
        <f t="shared" si="6"/>
        <v>76</v>
      </c>
      <c r="AX52" s="224"/>
      <c r="AY52" s="224"/>
      <c r="AZ52" s="224"/>
      <c r="BA52" s="224"/>
      <c r="BB52" s="224"/>
      <c r="BC52" s="224"/>
      <c r="BD52" s="224"/>
      <c r="BE52" s="221"/>
      <c r="BF52" s="223"/>
    </row>
    <row r="53" spans="1:58" ht="19.5" thickBot="1">
      <c r="A53" s="557"/>
      <c r="B53" s="480" t="s">
        <v>21</v>
      </c>
      <c r="C53" s="481"/>
      <c r="D53" s="482"/>
      <c r="E53" s="227">
        <f>E51+E52</f>
        <v>36</v>
      </c>
      <c r="F53" s="227">
        <f aca="true" t="shared" si="33" ref="F53:T53">F51+F52</f>
        <v>36</v>
      </c>
      <c r="G53" s="227">
        <f t="shared" si="33"/>
        <v>36</v>
      </c>
      <c r="H53" s="227">
        <f t="shared" si="33"/>
        <v>36</v>
      </c>
      <c r="I53" s="227">
        <f t="shared" si="33"/>
        <v>36</v>
      </c>
      <c r="J53" s="227">
        <f t="shared" si="33"/>
        <v>36</v>
      </c>
      <c r="K53" s="227">
        <f t="shared" si="33"/>
        <v>36</v>
      </c>
      <c r="L53" s="227">
        <f t="shared" si="33"/>
        <v>36</v>
      </c>
      <c r="M53" s="227">
        <f t="shared" si="33"/>
        <v>36</v>
      </c>
      <c r="N53" s="227">
        <f t="shared" si="33"/>
        <v>36</v>
      </c>
      <c r="O53" s="227">
        <f t="shared" si="33"/>
        <v>36</v>
      </c>
      <c r="P53" s="227">
        <f t="shared" si="33"/>
        <v>36</v>
      </c>
      <c r="Q53" s="227">
        <f t="shared" si="33"/>
        <v>36</v>
      </c>
      <c r="R53" s="227">
        <f t="shared" si="33"/>
        <v>36</v>
      </c>
      <c r="S53" s="227">
        <f t="shared" si="33"/>
        <v>36</v>
      </c>
      <c r="T53" s="227">
        <f t="shared" si="33"/>
        <v>36</v>
      </c>
      <c r="U53" s="391">
        <f>U51+U52</f>
        <v>36</v>
      </c>
      <c r="V53" s="193">
        <f t="shared" si="3"/>
        <v>612</v>
      </c>
      <c r="W53" s="380"/>
      <c r="X53" s="234">
        <f>X51+X52</f>
        <v>36</v>
      </c>
      <c r="Y53" s="234">
        <f aca="true" t="shared" si="34" ref="Y53:AJ53">Y51+Y52</f>
        <v>36</v>
      </c>
      <c r="Z53" s="234">
        <f t="shared" si="34"/>
        <v>36</v>
      </c>
      <c r="AA53" s="234">
        <f t="shared" si="34"/>
        <v>36</v>
      </c>
      <c r="AB53" s="234">
        <f t="shared" si="34"/>
        <v>36</v>
      </c>
      <c r="AC53" s="234">
        <f t="shared" si="34"/>
        <v>36</v>
      </c>
      <c r="AD53" s="234">
        <f t="shared" si="34"/>
        <v>36</v>
      </c>
      <c r="AE53" s="234">
        <f t="shared" si="34"/>
        <v>36</v>
      </c>
      <c r="AF53" s="234">
        <f t="shared" si="34"/>
        <v>36</v>
      </c>
      <c r="AG53" s="234">
        <f t="shared" si="34"/>
        <v>36</v>
      </c>
      <c r="AH53" s="234">
        <f t="shared" si="34"/>
        <v>36</v>
      </c>
      <c r="AI53" s="234">
        <f t="shared" si="34"/>
        <v>36</v>
      </c>
      <c r="AJ53" s="234">
        <f t="shared" si="34"/>
        <v>36</v>
      </c>
      <c r="AK53" s="397">
        <f>AK51+AK52</f>
        <v>36</v>
      </c>
      <c r="AL53" s="308">
        <f>AL51+AL52</f>
        <v>36</v>
      </c>
      <c r="AM53" s="308">
        <f aca="true" t="shared" si="35" ref="AM53:AU53">AM51+AM52</f>
        <v>36</v>
      </c>
      <c r="AN53" s="308">
        <f t="shared" si="35"/>
        <v>36</v>
      </c>
      <c r="AO53" s="308">
        <f t="shared" si="35"/>
        <v>36</v>
      </c>
      <c r="AP53" s="308">
        <f t="shared" si="35"/>
        <v>36</v>
      </c>
      <c r="AQ53" s="308">
        <f t="shared" si="35"/>
        <v>36</v>
      </c>
      <c r="AR53" s="308">
        <f t="shared" si="35"/>
        <v>36</v>
      </c>
      <c r="AS53" s="308">
        <f t="shared" si="35"/>
        <v>36</v>
      </c>
      <c r="AT53" s="308">
        <f t="shared" si="35"/>
        <v>36</v>
      </c>
      <c r="AU53" s="308">
        <f t="shared" si="35"/>
        <v>36</v>
      </c>
      <c r="AV53" s="193">
        <f t="shared" si="5"/>
        <v>864</v>
      </c>
      <c r="AW53" s="200">
        <f t="shared" si="6"/>
        <v>1476</v>
      </c>
      <c r="AX53" s="220"/>
      <c r="AY53" s="220"/>
      <c r="AZ53" s="220"/>
      <c r="BA53" s="220"/>
      <c r="BB53" s="220"/>
      <c r="BC53" s="220"/>
      <c r="BD53" s="220"/>
      <c r="BE53" s="200"/>
      <c r="BF53" s="221"/>
    </row>
  </sheetData>
  <sheetProtection/>
  <mergeCells count="58">
    <mergeCell ref="B35:B36"/>
    <mergeCell ref="C35:C36"/>
    <mergeCell ref="C33:C34"/>
    <mergeCell ref="B23:B24"/>
    <mergeCell ref="C23:C24"/>
    <mergeCell ref="B52:D52"/>
    <mergeCell ref="B33:B34"/>
    <mergeCell ref="B31:B32"/>
    <mergeCell ref="C31:C32"/>
    <mergeCell ref="B29:B30"/>
    <mergeCell ref="B53:D53"/>
    <mergeCell ref="B38:B39"/>
    <mergeCell ref="B40:B41"/>
    <mergeCell ref="C40:C41"/>
    <mergeCell ref="C38:C39"/>
    <mergeCell ref="B42:B43"/>
    <mergeCell ref="C42:C43"/>
    <mergeCell ref="B51:D51"/>
    <mergeCell ref="C21:C22"/>
    <mergeCell ref="O10:Q10"/>
    <mergeCell ref="C27:C28"/>
    <mergeCell ref="E11:BE11"/>
    <mergeCell ref="E13:BE13"/>
    <mergeCell ref="C10:C14"/>
    <mergeCell ref="D10:D14"/>
    <mergeCell ref="AF10:AH10"/>
    <mergeCell ref="AJ10:AM10"/>
    <mergeCell ref="BB10:BE10"/>
    <mergeCell ref="B25:B26"/>
    <mergeCell ref="C25:C26"/>
    <mergeCell ref="B27:B28"/>
    <mergeCell ref="C29:C30"/>
    <mergeCell ref="AP1:AZ1"/>
    <mergeCell ref="AP4:BE4"/>
    <mergeCell ref="I5:AJ5"/>
    <mergeCell ref="A6:BF6"/>
    <mergeCell ref="B7:BD7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A10:A14"/>
    <mergeCell ref="AS10:AU10"/>
    <mergeCell ref="AW10:AZ10"/>
    <mergeCell ref="AO10:AQ10"/>
    <mergeCell ref="B17:B18"/>
    <mergeCell ref="A15:A53"/>
    <mergeCell ref="C17:C18"/>
    <mergeCell ref="B19:B20"/>
    <mergeCell ref="C19:C20"/>
    <mergeCell ref="B21:B2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2019-09-13T06:56:09Z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